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9040" windowHeight="12225" activeTab="3"/>
  </bookViews>
  <sheets>
    <sheet name="ORÇAMENTO FINAL" sheetId="2" r:id="rId1"/>
    <sheet name="CURVA ABC" sheetId="7" r:id="rId2"/>
    <sheet name="CRONOGRAMA" sheetId="5" r:id="rId3"/>
    <sheet name="COMPOSIÇÃO" sheetId="9" r:id="rId4"/>
  </sheets>
  <externalReferences>
    <externalReference r:id="rId5"/>
  </externalReferences>
  <definedNames>
    <definedName name="_xlnm._FilterDatabase" localSheetId="3" hidden="1">COMPOSIÇÃO!#REF!</definedName>
    <definedName name="_xlnm.Print_Area" localSheetId="3">COMPOSIÇÃO!$A$1:$J$27</definedName>
    <definedName name="_xlnm.Print_Area" localSheetId="2">CRONOGRAMA!$A$1:$I$23</definedName>
    <definedName name="_xlnm.Print_Area" localSheetId="1">'CURVA ABC'!$A$1:$J$35</definedName>
    <definedName name="_xlnm.Print_Area" localSheetId="0">'ORÇAMENTO FINAL'!$A$1:$J$46</definedName>
    <definedName name="COMPOSIÇÃO">#REF!</definedName>
    <definedName name="MEMORIA" localSheetId="3">COMPOSIÇÃO!$B$1:$J$9</definedName>
    <definedName name="memoriacalc" localSheetId="3">COMPOSIÇÃO!$B:$J</definedName>
    <definedName name="ORC" localSheetId="3">COMPOSIÇÃO!$B:$J</definedName>
    <definedName name="orç" localSheetId="3">COMPOSIÇÃO!$1:$1048576</definedName>
    <definedName name="_xlnm.Print_Titles" localSheetId="3">COMPOSIÇÃO!$8:$9</definedName>
    <definedName name="_xlnm.Print_Titles" localSheetId="1">'CURVA ABC'!$2:$9</definedName>
    <definedName name="_xlnm.Print_Titles" localSheetId="0">'ORÇAMENTO FINAL'!$2:$10</definedName>
  </definedNames>
  <calcPr calcId="191029"/>
</workbook>
</file>

<file path=xl/calcChain.xml><?xml version="1.0" encoding="utf-8"?>
<calcChain xmlns="http://schemas.openxmlformats.org/spreadsheetml/2006/main">
  <c r="B1" i="9" l="1"/>
  <c r="A9" i="9" l="1"/>
  <c r="I7" i="9"/>
  <c r="I6" i="9"/>
  <c r="H4" i="5" l="1"/>
  <c r="I2" i="7"/>
  <c r="A4" i="7" l="1"/>
  <c r="A9" i="2"/>
  <c r="A2" i="2" l="1"/>
  <c r="A2" i="7" l="1"/>
  <c r="A9" i="7" l="1"/>
</calcChain>
</file>

<file path=xl/sharedStrings.xml><?xml version="1.0" encoding="utf-8"?>
<sst xmlns="http://schemas.openxmlformats.org/spreadsheetml/2006/main" count="419" uniqueCount="226">
  <si>
    <t>Bancos</t>
  </si>
  <si>
    <t>Total</t>
  </si>
  <si>
    <t>M</t>
  </si>
  <si>
    <t>Revisão:</t>
  </si>
  <si>
    <t>Projeto:</t>
  </si>
  <si>
    <t>Responsável:</t>
  </si>
  <si>
    <t>BDI</t>
  </si>
  <si>
    <t>Data</t>
  </si>
  <si>
    <t>Cliente</t>
  </si>
  <si>
    <t>RESPONSÁVEL TÉCNICO:</t>
  </si>
  <si>
    <t>FLÁVIA CRISTINA BARBOSA</t>
  </si>
  <si>
    <t>CREA -  MG 187.842/D</t>
  </si>
  <si>
    <t>Cliente:</t>
  </si>
  <si>
    <t>Data:</t>
  </si>
  <si>
    <t>BDI:</t>
  </si>
  <si>
    <t>SETOP</t>
  </si>
  <si>
    <t/>
  </si>
  <si>
    <t>COBE - COBERTURA</t>
  </si>
  <si>
    <t>Total sem BDI</t>
  </si>
  <si>
    <t>Total do BDI</t>
  </si>
  <si>
    <t>Total Geral</t>
  </si>
  <si>
    <t>Código</t>
  </si>
  <si>
    <t>Banco</t>
  </si>
  <si>
    <t>Descrição</t>
  </si>
  <si>
    <t>Und</t>
  </si>
  <si>
    <t>Quant.</t>
  </si>
  <si>
    <t>Valor Unit</t>
  </si>
  <si>
    <t>UN</t>
  </si>
  <si>
    <t xml:space="preserve"> DEM-04 </t>
  </si>
  <si>
    <t>Próprio</t>
  </si>
  <si>
    <t>MONTAGEM DE ANDAIME PARA REMOÇÃO DE COBERTURA</t>
  </si>
  <si>
    <t xml:space="preserve">SINAPI - 07/2021 - Minas Gerais
SICRO3 - 04/2021 - Minas Gerais
SETOP - 07/2021 - Minas Gerais
</t>
  </si>
  <si>
    <t>Tipo</t>
  </si>
  <si>
    <t>Informações:</t>
  </si>
  <si>
    <t xml:space="preserve">Data: </t>
  </si>
  <si>
    <t>Referências:</t>
  </si>
  <si>
    <t>Composição</t>
  </si>
  <si>
    <t>Composição Auxiliar</t>
  </si>
  <si>
    <t xml:space="preserve"> ED-9076 </t>
  </si>
  <si>
    <t>FORNECIMENTO DE ANDAIME METÁLICO TUBULAR TIPO TORRE (LOCAÇÃO), INCLUSIVE RODÍZIOS, EXCLUSIVE MONTAGEM E DESMONTAGEM</t>
  </si>
  <si>
    <t>MXMÊS</t>
  </si>
  <si>
    <t xml:space="preserve"> ED-9077 </t>
  </si>
  <si>
    <t>MONTAGEM E DESMONTAGEM DE ANDAIME METÁLICO TUBULAR TIPO TORRE, EXCLUSIVE FORNECIMENTO DO ANDAIME</t>
  </si>
  <si>
    <t>MO sem LS =&gt;</t>
  </si>
  <si>
    <t>LS =&gt;</t>
  </si>
  <si>
    <t>MO com LS =&gt;</t>
  </si>
  <si>
    <t>Valor do BDI =&gt;</t>
  </si>
  <si>
    <t>Valor com BDI =&gt;</t>
  </si>
  <si>
    <t>RESPONSÁVEL TÉCNICO</t>
  </si>
  <si>
    <t>a</t>
  </si>
  <si>
    <t xml:space="preserve"> 3.6 </t>
  </si>
  <si>
    <t>Composições Auxiliares</t>
  </si>
  <si>
    <t>Item</t>
  </si>
  <si>
    <t>Total Por Etapa</t>
  </si>
  <si>
    <t>30 DIAS</t>
  </si>
  <si>
    <t>60 DIAS</t>
  </si>
  <si>
    <t>90 DIAS</t>
  </si>
  <si>
    <t>120 DIAS</t>
  </si>
  <si>
    <t xml:space="preserve"> 1 </t>
  </si>
  <si>
    <t>SEVIÇOS PRELIMINARES</t>
  </si>
  <si>
    <t xml:space="preserve"> 100,00%
 3.548,76</t>
  </si>
  <si>
    <t xml:space="preserve"> 25,00%
 887,19</t>
  </si>
  <si>
    <t xml:space="preserve"> 2 </t>
  </si>
  <si>
    <t>CANTEIRO DE OBRA</t>
  </si>
  <si>
    <t xml:space="preserve"> 100,00%
 5.159,03</t>
  </si>
  <si>
    <t xml:space="preserve"> 25,00%
 1.289,76</t>
  </si>
  <si>
    <t xml:space="preserve"> 3 </t>
  </si>
  <si>
    <t>DEMOLIÇÕES E REMOÇÕES</t>
  </si>
  <si>
    <t xml:space="preserve"> 100,00%
 14.086,71</t>
  </si>
  <si>
    <t xml:space="preserve"> 25,00%
 3.521,68</t>
  </si>
  <si>
    <t xml:space="preserve"> 4 </t>
  </si>
  <si>
    <t>COBERTURA</t>
  </si>
  <si>
    <t xml:space="preserve"> 100,00%
 631.428,88</t>
  </si>
  <si>
    <t xml:space="preserve"> 25,00%
 157.857,22</t>
  </si>
  <si>
    <t xml:space="preserve"> 5 </t>
  </si>
  <si>
    <t>LIMPEZA DE OBRA</t>
  </si>
  <si>
    <t xml:space="preserve"> 100,00%
 6.460,88</t>
  </si>
  <si>
    <t xml:space="preserve"> 25,00%
 1.615,22</t>
  </si>
  <si>
    <t>Porcentagem</t>
  </si>
  <si>
    <t xml:space="preserve"> 25,0%</t>
  </si>
  <si>
    <t>Custo</t>
  </si>
  <si>
    <t xml:space="preserve"> 165.171,07</t>
  </si>
  <si>
    <t>Porcentagem Acumulado</t>
  </si>
  <si>
    <t xml:space="preserve"> 50,0%</t>
  </si>
  <si>
    <t xml:space="preserve"> 75,0%</t>
  </si>
  <si>
    <t xml:space="preserve"> 100,0%</t>
  </si>
  <si>
    <t>Custo Acumulado</t>
  </si>
  <si>
    <t xml:space="preserve"> 165.171,06</t>
  </si>
  <si>
    <t xml:space="preserve"> 330.342,13</t>
  </si>
  <si>
    <t xml:space="preserve"> 495.513,19</t>
  </si>
  <si>
    <t xml:space="preserve"> 660.684,26</t>
  </si>
  <si>
    <t>Valor Unit com BDI</t>
  </si>
  <si>
    <t>Peso (%)</t>
  </si>
  <si>
    <t xml:space="preserve"> 1.1 </t>
  </si>
  <si>
    <t xml:space="preserve"> IIO-PLA-015 </t>
  </si>
  <si>
    <t>FORNECIMENTO E COLOCAÇÃO DE PLACAS DE OBRAS EM CHAPA GALVANIZADA (4,00 X 2,00 M ) SÃO CONFECCIONADAS EM CHAPA GALVANIZADA 26. AS CHAPAS SERÃO AFIXADAS COM REBITES 410 E PARAFUSOS 3/8, EM UMA ESTRUTURA METÁLICA COM VIGA U 2" ENRIJECIDA E METALON 20MMX20MM,334</t>
  </si>
  <si>
    <t>U</t>
  </si>
  <si>
    <t xml:space="preserve"> 1.2 </t>
  </si>
  <si>
    <t xml:space="preserve"> 97053 </t>
  </si>
  <si>
    <t>SINAPI</t>
  </si>
  <si>
    <t>SINALIZAÇÃO COM FITA FIXADA EM CONE PLÁSTICO, INCLUINDO CONE. AF_11/2017</t>
  </si>
  <si>
    <t xml:space="preserve"> 2.1 </t>
  </si>
  <si>
    <t xml:space="preserve"> IIO-SAN-005 </t>
  </si>
  <si>
    <t>BANHEIRO QUÍMICO 110 X 120 X 230 CM COM MANUTENÇÃO</t>
  </si>
  <si>
    <t>MÊS</t>
  </si>
  <si>
    <t xml:space="preserve"> 2.2 </t>
  </si>
  <si>
    <t xml:space="preserve"> ED-16350 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</si>
  <si>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</si>
  <si>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 xml:space="preserve"> 2.3 </t>
  </si>
  <si>
    <t xml:space="preserve"> IIO-CON-005 </t>
  </si>
  <si>
    <t>MOBILIZAÇÃO E DESMOBILIZAÇÃO DE CONTAINER, INCLUSIVE INSTALAÇÃO E TRANSPORTE COM CAMINHÃO GUINDAUTO (MUNCK)</t>
  </si>
  <si>
    <t xml:space="preserve"> 3.1 </t>
  </si>
  <si>
    <t xml:space="preserve"> 97647 </t>
  </si>
  <si>
    <t>REMOÇÃO DE TELHAS, DE FIBROCIMENTO, METÁLICA E CERÂMICA, DE FORMA MANUAL, SEM REAPROVEITAMENTO. AF_12/2017</t>
  </si>
  <si>
    <t>m²</t>
  </si>
  <si>
    <t xml:space="preserve"> 3.2 </t>
  </si>
  <si>
    <t xml:space="preserve"> 97650 </t>
  </si>
  <si>
    <t>REMOÇÃO DE TRAMA DE MADEIRA PARA COBERTURA, DE FORMA MANUAL, SEM REAPROVEITAMENTO. AF_12/2017</t>
  </si>
  <si>
    <t xml:space="preserve"> 3.3 </t>
  </si>
  <si>
    <t xml:space="preserve"> 100983 </t>
  </si>
  <si>
    <t>CARGA, MANOBRA E DESCARGA DE ENTULHO EM CAMINHÃO BASCULANTE 14 M³ - CARGA COM ESCAVADEIRA HIDRÁULICA  (CAÇAMBA DE 0,80 M³ / 111 HP) E DESCARGA LIVRE (UNIDADE: M3). AF_07/2020</t>
  </si>
  <si>
    <t>m³</t>
  </si>
  <si>
    <t xml:space="preserve"> 3.4 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</si>
  <si>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</si>
  <si>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</si>
  <si>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</si>
  <si>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3.5 </t>
  </si>
  <si>
    <t xml:space="preserve"> 100574 </t>
  </si>
  <si>
    <t>ESPALHAMENTO DE MATERIAL COM TRATOR DE ESTEIRAS. AF_11/2019</t>
  </si>
  <si>
    <t xml:space="preserve"> 4.1 </t>
  </si>
  <si>
    <t xml:space="preserve"> EST-MET-005 </t>
  </si>
  <si>
    <t>FORNECIMENTO DE ESTRUTURA METÁLICA EM PERFIL LAMINADO, INCLUSIVE FABRICAÇÃO, TRANSPORTE, MONTAGEM E APLICAÇÃO DE FUNDO PREPARADOR ANTICORROSIVO EM SUPERFÍCIE METÁLICA, UMA (1) DEMÃO</t>
  </si>
  <si>
    <t>KG</t>
  </si>
  <si>
    <t xml:space="preserve"> 4.2 </t>
  </si>
  <si>
    <t xml:space="preserve"> 94216 </t>
  </si>
  <si>
    <t>TELHAMENTO COM TELHA METÁLICA TERMOACÚSTICA E = 30 MM, COM ATÉ 2 ÁGUAS, INCLUSO IÇAMENTO. AF_07/2019</t>
  </si>
  <si>
    <t xml:space="preserve"> 4.3 </t>
  </si>
  <si>
    <t xml:space="preserve"> PIN-ESM-035 </t>
  </si>
  <si>
    <t>PINTURA ESMALTE EM ESTRUTURA METÁLICA, DUAS (2) DEMÃOS, INCLUSIVE UMA (1) DEMÃO FUNDO ANTICORROSIVO</t>
  </si>
  <si>
    <t xml:space="preserve"> 4.4 </t>
  </si>
  <si>
    <t xml:space="preserve"> COB-CUM-015 </t>
  </si>
  <si>
    <t>COLOCAÇÃO DE CUMEEIRA GALVANIZADA TRAPEZOIDAL E = 0,50 MM, SIMPLES</t>
  </si>
  <si>
    <t xml:space="preserve"> 5.1 </t>
  </si>
  <si>
    <t xml:space="preserve"> LIM-GER-005 </t>
  </si>
  <si>
    <t>LIMPEZA FINAL PARA ENTREGA DA OBRA</t>
  </si>
  <si>
    <t>Valor  Unit</t>
  </si>
  <si>
    <t>Peso Acumulado (%)</t>
  </si>
  <si>
    <t xml:space="preserve"> 1.087,581</t>
  </si>
  <si>
    <t xml:space="preserve"> 273,42</t>
  </si>
  <si>
    <t xml:space="preserve"> 297.366,39</t>
  </si>
  <si>
    <t xml:space="preserve"> 45,01</t>
  </si>
  <si>
    <t xml:space="preserve"> 8.903,03</t>
  </si>
  <si>
    <t xml:space="preserve"> 26,13</t>
  </si>
  <si>
    <t xml:space="preserve"> 232.636,17</t>
  </si>
  <si>
    <t xml:space="preserve"> 35,21</t>
  </si>
  <si>
    <t xml:space="preserve"> 80,22</t>
  </si>
  <si>
    <t xml:space="preserve"> 2.860,987</t>
  </si>
  <si>
    <t xml:space="preserve"> 33,99</t>
  </si>
  <si>
    <t xml:space="preserve"> 97.244,94</t>
  </si>
  <si>
    <t xml:space="preserve"> 14,72</t>
  </si>
  <si>
    <t xml:space="preserve"> 94,94</t>
  </si>
  <si>
    <t>SERP - SERVIÇOS PRELIMINARES</t>
  </si>
  <si>
    <t xml:space="preserve"> 1.130,916</t>
  </si>
  <si>
    <t xml:space="preserve"> 6,57</t>
  </si>
  <si>
    <t xml:space="preserve"> 7.430,11</t>
  </si>
  <si>
    <t xml:space="preserve"> 1,12</t>
  </si>
  <si>
    <t xml:space="preserve"> 96,06</t>
  </si>
  <si>
    <t xml:space="preserve"> 1.060,9</t>
  </si>
  <si>
    <t xml:space="preserve"> 6,09</t>
  </si>
  <si>
    <t xml:space="preserve"> 6.460,88</t>
  </si>
  <si>
    <t xml:space="preserve"> 0,98</t>
  </si>
  <si>
    <t xml:space="preserve"> 97,04</t>
  </si>
  <si>
    <t xml:space="preserve"> 105,06</t>
  </si>
  <si>
    <t xml:space="preserve"> 39,80</t>
  </si>
  <si>
    <t xml:space="preserve"> 4.181,38</t>
  </si>
  <si>
    <t xml:space="preserve"> 0,63</t>
  </si>
  <si>
    <t xml:space="preserve"> 97,67</t>
  </si>
  <si>
    <t xml:space="preserve"> 3,06</t>
  </si>
  <si>
    <t xml:space="preserve"> 3.460,60</t>
  </si>
  <si>
    <t xml:space="preserve"> 0,52</t>
  </si>
  <si>
    <t xml:space="preserve"> 98,20</t>
  </si>
  <si>
    <t xml:space="preserve"> 3,0</t>
  </si>
  <si>
    <t xml:space="preserve"> 781,33</t>
  </si>
  <si>
    <t xml:space="preserve"> 2.343,99</t>
  </si>
  <si>
    <t xml:space="preserve"> 0,35</t>
  </si>
  <si>
    <t xml:space="preserve"> 98,55</t>
  </si>
  <si>
    <t xml:space="preserve"> 1,0</t>
  </si>
  <si>
    <t xml:space="preserve"> 2.059,26</t>
  </si>
  <si>
    <t xml:space="preserve"> 0,31</t>
  </si>
  <si>
    <t xml:space="preserve"> 98,86</t>
  </si>
  <si>
    <t xml:space="preserve"> 651,57</t>
  </si>
  <si>
    <t xml:space="preserve"> 1.954,71</t>
  </si>
  <si>
    <t xml:space="preserve"> 0,30</t>
  </si>
  <si>
    <t xml:space="preserve"> 99,16</t>
  </si>
  <si>
    <t>TRAN - TRANSPORTES, CARGAS E DESCARGAS</t>
  </si>
  <si>
    <t xml:space="preserve"> 757,7178</t>
  </si>
  <si>
    <t xml:space="preserve"> 2,12</t>
  </si>
  <si>
    <t xml:space="preserve"> 1.606,36</t>
  </si>
  <si>
    <t xml:space="preserve"> 0,24</t>
  </si>
  <si>
    <t xml:space="preserve"> 99,40</t>
  </si>
  <si>
    <t>SEDI - SERVIÇOS DIVERSOS</t>
  </si>
  <si>
    <t xml:space="preserve"> 150,0</t>
  </si>
  <si>
    <t xml:space="preserve"> 9,93</t>
  </si>
  <si>
    <t xml:space="preserve"> 1.489,50</t>
  </si>
  <si>
    <t xml:space="preserve"> 0,23</t>
  </si>
  <si>
    <t xml:space="preserve"> 99,63</t>
  </si>
  <si>
    <t xml:space="preserve"> 114,8057</t>
  </si>
  <si>
    <t xml:space="preserve"> 8,04</t>
  </si>
  <si>
    <t xml:space="preserve"> 923,03</t>
  </si>
  <si>
    <t xml:space="preserve"> 0,14</t>
  </si>
  <si>
    <t xml:space="preserve"> 99,77</t>
  </si>
  <si>
    <t xml:space="preserve"> 860,33</t>
  </si>
  <si>
    <t xml:space="preserve"> 0,13</t>
  </si>
  <si>
    <t xml:space="preserve"> 99,90</t>
  </si>
  <si>
    <t>PAVI - PAVIMENTAÇÃO</t>
  </si>
  <si>
    <t xml:space="preserve"> 447,67</t>
  </si>
  <si>
    <t xml:space="preserve"> 1,27</t>
  </si>
  <si>
    <t xml:space="preserve"> 568,54</t>
  </si>
  <si>
    <t xml:space="preserve"> 0,09</t>
  </si>
  <si>
    <t xml:space="preserve"> 99,99</t>
  </si>
  <si>
    <t xml:space="preserve"> 98,07</t>
  </si>
  <si>
    <t xml:space="preserve"> 0,01</t>
  </si>
  <si>
    <t xml:space="preserve"> 100,00</t>
  </si>
  <si>
    <t>REFORMA DE COBERTURA DA ESCOLA DOM OTÁVIO</t>
  </si>
  <si>
    <t>R00</t>
  </si>
  <si>
    <t>CRONOGRAMA DA OBRA - REFORMA DE COBERTURA DA ESCOLA DOM OTÁVIO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</si>
</sst>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&quot;R$&quot;* #,##0.00_);_(&quot;R$&quot;* \(#,##0.00\);_(&quot;R$&quot;* &quot;-&quot;??_);_(@_)"/>
  </numFmts>
  <fonts count="24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Arial"/>
      <family val="2"/>
    </font>
    <font>
      <b/>
      <sz val="14"/>
      <color theme="1"/>
      <name val="Verdana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2">
    <border>
      <left/>
      <right/>
      <top/>
      <bottom/>
      <diagonal/>
    </border>
    <border>
      <left/>
      <right/>
      <top style="thick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5" tint="-0.249977111117893"/>
      </bottom>
      <diagonal/>
    </border>
    <border>
      <left/>
      <right/>
      <top style="thin">
        <color theme="5" tint="-0.249977111117893"/>
      </top>
      <bottom/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medium">
        <color theme="5" tint="-0.249977111117893"/>
      </top>
      <bottom style="thin">
        <color theme="5" tint="-0.249977111117893"/>
      </bottom>
      <diagonal/>
    </border>
    <border>
      <left/>
      <right style="medium">
        <color indexed="64"/>
      </right>
      <top style="medium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 style="thin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4659260841701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</borders>
  <cellStyleXfs count="9">
    <xf numFmtId="0" fontId="0" fillId="0" borderId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</cellStyleXfs>
  <cellXfs count="206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7" fillId="2" borderId="0" xfId="0" applyFont="1" applyFill="1"/>
    <xf numFmtId="0" fontId="6" fillId="2" borderId="4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 wrapText="1"/>
    </xf>
    <xf numFmtId="0" fontId="7" fillId="2" borderId="13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vertical="top" wrapText="1"/>
    </xf>
    <xf numFmtId="0" fontId="14" fillId="2" borderId="2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3" fillId="4" borderId="0" xfId="0" applyFont="1" applyFill="1" applyAlignment="1">
      <alignment horizontal="right" vertical="top" wrapText="1"/>
    </xf>
    <xf numFmtId="0" fontId="13" fillId="4" borderId="0" xfId="0" applyFont="1" applyFill="1" applyAlignment="1">
      <alignment vertical="top" wrapText="1"/>
    </xf>
    <xf numFmtId="44" fontId="13" fillId="4" borderId="0" xfId="1" applyFont="1" applyFill="1" applyAlignment="1">
      <alignment vertical="top" wrapText="1"/>
    </xf>
    <xf numFmtId="0" fontId="13" fillId="4" borderId="0" xfId="0" applyFont="1" applyFill="1" applyAlignment="1">
      <alignment horizontal="left" vertical="top" wrapText="1"/>
    </xf>
    <xf numFmtId="0" fontId="14" fillId="2" borderId="19" xfId="0" applyFont="1" applyFill="1" applyBorder="1" applyAlignment="1">
      <alignment vertical="center" wrapText="1"/>
    </xf>
    <xf numFmtId="0" fontId="0" fillId="0" borderId="0" xfId="0"/>
    <xf numFmtId="14" fontId="8" fillId="2" borderId="5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0" fontId="15" fillId="2" borderId="25" xfId="0" applyNumberFormat="1" applyFont="1" applyFill="1" applyBorder="1" applyAlignment="1">
      <alignment horizontal="left" vertical="top" wrapText="1"/>
    </xf>
    <xf numFmtId="14" fontId="15" fillId="2" borderId="25" xfId="0" applyNumberFormat="1" applyFont="1" applyFill="1" applyBorder="1" applyAlignment="1">
      <alignment horizontal="left" vertical="top" wrapText="1"/>
    </xf>
    <xf numFmtId="0" fontId="4" fillId="0" borderId="0" xfId="2" applyFont="1" applyAlignment="1">
      <alignment horizontal="left" vertical="center"/>
    </xf>
    <xf numFmtId="0" fontId="3" fillId="0" borderId="0" xfId="2" applyFont="1" applyBorder="1"/>
    <xf numFmtId="0" fontId="22" fillId="0" borderId="0" xfId="2" applyFont="1" applyBorder="1" applyAlignment="1">
      <alignment vertical="center" wrapText="1"/>
    </xf>
    <xf numFmtId="0" fontId="21" fillId="0" borderId="0" xfId="2" applyFont="1" applyAlignment="1">
      <alignment horizontal="center" vertical="center"/>
    </xf>
    <xf numFmtId="0" fontId="2" fillId="0" borderId="31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14" fontId="4" fillId="0" borderId="31" xfId="2" applyNumberFormat="1" applyFont="1" applyBorder="1" applyAlignment="1">
      <alignment horizontal="center" vertical="center" wrapText="1"/>
    </xf>
    <xf numFmtId="10" fontId="4" fillId="0" borderId="31" xfId="2" applyNumberFormat="1" applyFont="1" applyBorder="1" applyAlignment="1">
      <alignment horizontal="center" vertical="center" wrapText="1"/>
    </xf>
    <xf numFmtId="0" fontId="3" fillId="0" borderId="28" xfId="2" applyFont="1" applyBorder="1" applyAlignment="1">
      <alignment horizontal="left" vertical="center" wrapText="1"/>
    </xf>
    <xf numFmtId="0" fontId="13" fillId="4" borderId="0" xfId="2" applyFont="1" applyFill="1" applyAlignment="1">
      <alignment horizontal="center" vertical="top" wrapText="1"/>
    </xf>
    <xf numFmtId="0" fontId="21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17" fontId="4" fillId="0" borderId="31" xfId="2" applyNumberFormat="1" applyFont="1" applyBorder="1" applyAlignment="1">
      <alignment horizontal="center" vertical="center" wrapText="1"/>
    </xf>
    <xf numFmtId="17" fontId="4" fillId="0" borderId="34" xfId="2" applyNumberFormat="1" applyFont="1" applyBorder="1" applyAlignment="1">
      <alignment horizontal="center" vertical="center" wrapText="1"/>
    </xf>
    <xf numFmtId="0" fontId="21" fillId="0" borderId="33" xfId="2" applyFont="1" applyBorder="1" applyAlignment="1">
      <alignment horizontal="center" vertical="center" wrapText="1"/>
    </xf>
    <xf numFmtId="0" fontId="21" fillId="0" borderId="30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17" fontId="4" fillId="0" borderId="0" xfId="2" applyNumberFormat="1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3" fillId="0" borderId="35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12" fillId="4" borderId="0" xfId="2" applyFont="1" applyFill="1" applyAlignment="1">
      <alignment vertical="top" wrapText="1"/>
    </xf>
    <xf numFmtId="0" fontId="4" fillId="0" borderId="0" xfId="2" applyFont="1" applyAlignment="1">
      <alignment horizontal="right" vertical="center"/>
    </xf>
    <xf numFmtId="0" fontId="12" fillId="4" borderId="0" xfId="2" applyFont="1" applyFill="1" applyAlignment="1">
      <alignment horizontal="center" vertical="top" wrapText="1"/>
    </xf>
    <xf numFmtId="0" fontId="12" fillId="4" borderId="0" xfId="2" applyFont="1" applyFill="1" applyAlignment="1">
      <alignment horizontal="left" vertical="top" wrapText="1"/>
    </xf>
    <xf numFmtId="0" fontId="13" fillId="4" borderId="0" xfId="2" applyFont="1" applyFill="1" applyAlignment="1">
      <alignment vertical="top" wrapText="1"/>
    </xf>
    <xf numFmtId="0" fontId="4" fillId="0" borderId="0" xfId="2" applyFont="1" applyAlignment="1">
      <alignment vertical="center" wrapText="1"/>
    </xf>
    <xf numFmtId="0" fontId="13" fillId="4" borderId="0" xfId="2" applyFont="1" applyFill="1" applyAlignment="1">
      <alignment horizontal="right" vertical="top" wrapText="1"/>
    </xf>
    <xf numFmtId="166" fontId="21" fillId="0" borderId="0" xfId="8" applyFont="1" applyAlignment="1">
      <alignment horizontal="center" vertical="center"/>
    </xf>
    <xf numFmtId="0" fontId="19" fillId="5" borderId="23" xfId="0" applyFont="1" applyFill="1" applyBorder="1" applyAlignment="1">
      <alignment horizontal="left" vertical="top" wrapText="1"/>
    </xf>
    <xf numFmtId="0" fontId="19" fillId="5" borderId="23" xfId="0" applyFont="1" applyFill="1" applyBorder="1" applyAlignment="1">
      <alignment horizontal="right" vertical="top" wrapText="1"/>
    </xf>
    <xf numFmtId="4" fontId="19" fillId="5" borderId="23" xfId="0" applyNumberFormat="1" applyFont="1" applyFill="1" applyBorder="1" applyAlignment="1">
      <alignment horizontal="right" vertical="top" wrapText="1"/>
    </xf>
    <xf numFmtId="164" fontId="19" fillId="5" borderId="23" xfId="0" applyNumberFormat="1" applyFont="1" applyFill="1" applyBorder="1" applyAlignment="1">
      <alignment horizontal="right" vertical="top" wrapText="1"/>
    </xf>
    <xf numFmtId="164" fontId="11" fillId="3" borderId="23" xfId="0" applyNumberFormat="1" applyFont="1" applyFill="1" applyBorder="1" applyAlignment="1">
      <alignment horizontal="right" vertical="top" wrapText="1"/>
    </xf>
    <xf numFmtId="0" fontId="13" fillId="4" borderId="0" xfId="0" applyFont="1" applyFill="1" applyAlignment="1">
      <alignment horizontal="right" vertical="top" wrapText="1"/>
    </xf>
    <xf numFmtId="0" fontId="12" fillId="4" borderId="0" xfId="0" applyFont="1" applyFill="1" applyAlignment="1">
      <alignment horizontal="left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left" vertical="top" wrapText="1"/>
    </xf>
    <xf numFmtId="0" fontId="12" fillId="4" borderId="0" xfId="0" applyFont="1" applyFill="1" applyAlignment="1">
      <alignment horizontal="center" vertical="top" wrapText="1"/>
    </xf>
    <xf numFmtId="0" fontId="18" fillId="4" borderId="23" xfId="0" applyFont="1" applyFill="1" applyBorder="1" applyAlignment="1">
      <alignment horizontal="center" vertical="top" wrapText="1"/>
    </xf>
    <xf numFmtId="0" fontId="18" fillId="4" borderId="23" xfId="0" applyFont="1" applyFill="1" applyBorder="1" applyAlignment="1">
      <alignment horizontal="righ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right" vertical="top" wrapText="1"/>
    </xf>
    <xf numFmtId="4" fontId="11" fillId="3" borderId="23" xfId="0" applyNumberFormat="1" applyFont="1" applyFill="1" applyBorder="1" applyAlignment="1">
      <alignment horizontal="right" vertical="top" wrapText="1"/>
    </xf>
    <xf numFmtId="165" fontId="11" fillId="3" borderId="23" xfId="0" applyNumberFormat="1" applyFont="1" applyFill="1" applyBorder="1" applyAlignment="1">
      <alignment horizontal="right" vertical="top" wrapText="1"/>
    </xf>
    <xf numFmtId="0" fontId="12" fillId="6" borderId="23" xfId="0" applyFont="1" applyFill="1" applyBorder="1" applyAlignment="1">
      <alignment horizontal="center" vertical="top" wrapText="1"/>
    </xf>
    <xf numFmtId="0" fontId="12" fillId="6" borderId="23" xfId="0" applyFont="1" applyFill="1" applyBorder="1" applyAlignment="1">
      <alignment horizontal="right" vertical="top" wrapText="1"/>
    </xf>
    <xf numFmtId="4" fontId="12" fillId="6" borderId="23" xfId="0" applyNumberFormat="1" applyFont="1" applyFill="1" applyBorder="1" applyAlignment="1">
      <alignment horizontal="right" vertical="top" wrapText="1"/>
    </xf>
    <xf numFmtId="165" fontId="12" fillId="6" borderId="23" xfId="0" applyNumberFormat="1" applyFont="1" applyFill="1" applyBorder="1" applyAlignment="1">
      <alignment horizontal="right" vertical="top" wrapText="1"/>
    </xf>
    <xf numFmtId="4" fontId="12" fillId="4" borderId="0" xfId="0" applyNumberFormat="1" applyFont="1" applyFill="1" applyAlignment="1">
      <alignment horizontal="right" vertical="top" wrapText="1"/>
    </xf>
    <xf numFmtId="0" fontId="13" fillId="4" borderId="0" xfId="0" applyFont="1" applyFill="1" applyAlignment="1">
      <alignment horizontal="right" vertical="top" wrapText="1"/>
    </xf>
    <xf numFmtId="0" fontId="13" fillId="4" borderId="0" xfId="0" applyFont="1" applyFill="1" applyAlignment="1">
      <alignment horizontal="right" vertical="top" wrapText="1"/>
    </xf>
    <xf numFmtId="0" fontId="13" fillId="4" borderId="0" xfId="0" applyFont="1" applyFill="1" applyAlignment="1">
      <alignment horizontal="left" vertical="top" wrapText="1"/>
    </xf>
    <xf numFmtId="0" fontId="18" fillId="4" borderId="23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 vertical="top" wrapText="1"/>
    </xf>
    <xf numFmtId="0" fontId="12" fillId="6" borderId="23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right" vertical="top" wrapText="1"/>
    </xf>
    <xf numFmtId="0" fontId="11" fillId="3" borderId="40" xfId="0" applyFont="1" applyFill="1" applyBorder="1" applyAlignment="1">
      <alignment horizontal="left" vertical="top" wrapText="1"/>
    </xf>
    <xf numFmtId="0" fontId="0" fillId="0" borderId="0" xfId="0"/>
    <xf numFmtId="0" fontId="14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top" wrapText="1"/>
    </xf>
    <xf numFmtId="0" fontId="7" fillId="2" borderId="0" xfId="0" applyFont="1" applyFill="1" applyBorder="1"/>
    <xf numFmtId="0" fontId="11" fillId="5" borderId="41" xfId="0" applyFont="1" applyFill="1" applyBorder="1" applyAlignment="1">
      <alignment horizontal="right" vertical="top" wrapText="1"/>
    </xf>
    <xf numFmtId="17" fontId="7" fillId="2" borderId="0" xfId="0" applyNumberFormat="1" applyFont="1" applyFill="1" applyBorder="1"/>
    <xf numFmtId="0" fontId="11" fillId="3" borderId="0" xfId="2" applyFont="1" applyFill="1" applyBorder="1" applyAlignment="1">
      <alignment horizontal="left" vertical="top" wrapText="1"/>
    </xf>
    <xf numFmtId="0" fontId="11" fillId="3" borderId="0" xfId="2" applyFont="1" applyFill="1" applyBorder="1" applyAlignment="1">
      <alignment horizontal="right" vertical="top" wrapText="1"/>
    </xf>
    <xf numFmtId="0" fontId="11" fillId="3" borderId="0" xfId="2" applyFont="1" applyFill="1" applyBorder="1" applyAlignment="1">
      <alignment horizontal="center" vertical="top" wrapText="1"/>
    </xf>
    <xf numFmtId="165" fontId="11" fillId="3" borderId="0" xfId="2" applyNumberFormat="1" applyFont="1" applyFill="1" applyBorder="1" applyAlignment="1">
      <alignment horizontal="right" vertical="top" wrapText="1"/>
    </xf>
    <xf numFmtId="4" fontId="11" fillId="3" borderId="0" xfId="2" applyNumberFormat="1" applyFont="1" applyFill="1" applyBorder="1" applyAlignment="1">
      <alignment horizontal="right" vertical="top" wrapText="1"/>
    </xf>
    <xf numFmtId="0" fontId="12" fillId="6" borderId="0" xfId="2" applyFont="1" applyFill="1" applyBorder="1" applyAlignment="1">
      <alignment horizontal="left" vertical="top" wrapText="1"/>
    </xf>
    <xf numFmtId="0" fontId="12" fillId="6" borderId="0" xfId="2" applyFont="1" applyFill="1" applyBorder="1" applyAlignment="1">
      <alignment horizontal="right" vertical="top" wrapText="1"/>
    </xf>
    <xf numFmtId="0" fontId="12" fillId="6" borderId="0" xfId="2" applyFont="1" applyFill="1" applyBorder="1" applyAlignment="1">
      <alignment horizontal="center" vertical="top" wrapText="1"/>
    </xf>
    <xf numFmtId="165" fontId="12" fillId="6" borderId="0" xfId="2" applyNumberFormat="1" applyFont="1" applyFill="1" applyBorder="1" applyAlignment="1">
      <alignment horizontal="right" vertical="top" wrapText="1"/>
    </xf>
    <xf numFmtId="4" fontId="12" fillId="6" borderId="0" xfId="2" applyNumberFormat="1" applyFont="1" applyFill="1" applyBorder="1" applyAlignment="1">
      <alignment horizontal="right" vertical="top" wrapText="1"/>
    </xf>
    <xf numFmtId="0" fontId="12" fillId="4" borderId="0" xfId="2" applyFont="1" applyFill="1" applyBorder="1" applyAlignment="1">
      <alignment horizontal="right" vertical="top" wrapText="1"/>
    </xf>
    <xf numFmtId="4" fontId="12" fillId="4" borderId="0" xfId="2" applyNumberFormat="1" applyFont="1" applyFill="1" applyBorder="1" applyAlignment="1">
      <alignment horizontal="right" vertical="top" wrapText="1"/>
    </xf>
    <xf numFmtId="0" fontId="18" fillId="4" borderId="0" xfId="2" applyFont="1" applyFill="1" applyBorder="1" applyAlignment="1">
      <alignment horizontal="left" vertical="top" wrapText="1"/>
    </xf>
    <xf numFmtId="0" fontId="18" fillId="4" borderId="0" xfId="2" applyFont="1" applyFill="1" applyBorder="1" applyAlignment="1">
      <alignment horizontal="right" vertical="top" wrapText="1"/>
    </xf>
    <xf numFmtId="0" fontId="18" fillId="4" borderId="0" xfId="2" applyFont="1" applyFill="1" applyBorder="1" applyAlignment="1">
      <alignment horizontal="center" vertical="top" wrapText="1"/>
    </xf>
    <xf numFmtId="0" fontId="12" fillId="7" borderId="0" xfId="2" applyFont="1" applyFill="1" applyBorder="1" applyAlignment="1">
      <alignment horizontal="left" vertical="top" wrapText="1"/>
    </xf>
    <xf numFmtId="0" fontId="12" fillId="7" borderId="0" xfId="2" applyFont="1" applyFill="1" applyBorder="1" applyAlignment="1">
      <alignment horizontal="right" vertical="top" wrapText="1"/>
    </xf>
    <xf numFmtId="0" fontId="12" fillId="7" borderId="0" xfId="2" applyFont="1" applyFill="1" applyBorder="1" applyAlignment="1">
      <alignment horizontal="center" vertical="top" wrapText="1"/>
    </xf>
    <xf numFmtId="165" fontId="12" fillId="7" borderId="0" xfId="2" applyNumberFormat="1" applyFont="1" applyFill="1" applyBorder="1" applyAlignment="1">
      <alignment horizontal="right" vertical="top" wrapText="1"/>
    </xf>
    <xf numFmtId="4" fontId="12" fillId="7" borderId="0" xfId="2" applyNumberFormat="1" applyFont="1" applyFill="1" applyBorder="1" applyAlignment="1">
      <alignment horizontal="right" vertical="top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166" fontId="21" fillId="0" borderId="0" xfId="8" applyFont="1" applyBorder="1" applyAlignment="1">
      <alignment horizontal="center" vertical="center"/>
    </xf>
    <xf numFmtId="10" fontId="7" fillId="2" borderId="0" xfId="0" applyNumberFormat="1" applyFont="1" applyFill="1" applyBorder="1" applyAlignment="1"/>
    <xf numFmtId="17" fontId="7" fillId="2" borderId="0" xfId="0" applyNumberFormat="1" applyFont="1" applyFill="1" applyBorder="1" applyAlignment="1"/>
    <xf numFmtId="0" fontId="13" fillId="4" borderId="0" xfId="0" applyFont="1" applyFill="1" applyAlignment="1">
      <alignment horizontal="right" vertical="top" wrapText="1"/>
    </xf>
    <xf numFmtId="0" fontId="13" fillId="4" borderId="0" xfId="0" applyFont="1" applyFill="1" applyAlignment="1">
      <alignment horizontal="left" vertical="top" wrapText="1"/>
    </xf>
    <xf numFmtId="4" fontId="13" fillId="4" borderId="0" xfId="0" applyNumberFormat="1" applyFont="1" applyFill="1" applyAlignment="1">
      <alignment horizontal="right" vertical="top" wrapText="1"/>
    </xf>
    <xf numFmtId="0" fontId="16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10" fontId="8" fillId="2" borderId="5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left" vertical="center" wrapText="1"/>
    </xf>
    <xf numFmtId="17" fontId="9" fillId="2" borderId="6" xfId="0" applyNumberFormat="1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7" fontId="7" fillId="2" borderId="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8" fillId="4" borderId="23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 vertical="top" wrapText="1"/>
    </xf>
    <xf numFmtId="0" fontId="12" fillId="6" borderId="23" xfId="0" applyFont="1" applyFill="1" applyBorder="1" applyAlignment="1">
      <alignment horizontal="left" vertical="top" wrapText="1"/>
    </xf>
    <xf numFmtId="0" fontId="13" fillId="4" borderId="0" xfId="2" applyFont="1" applyFill="1" applyAlignment="1">
      <alignment horizontal="right" vertical="top" wrapText="1"/>
    </xf>
    <xf numFmtId="0" fontId="13" fillId="4" borderId="0" xfId="2" applyFont="1" applyFill="1" applyAlignment="1">
      <alignment horizontal="left" vertical="top" wrapText="1"/>
    </xf>
    <xf numFmtId="4" fontId="13" fillId="4" borderId="0" xfId="2" applyNumberFormat="1" applyFont="1" applyFill="1" applyAlignment="1">
      <alignment horizontal="right" vertical="top" wrapText="1"/>
    </xf>
    <xf numFmtId="0" fontId="2" fillId="0" borderId="29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left" vertical="center" wrapText="1"/>
    </xf>
    <xf numFmtId="0" fontId="2" fillId="0" borderId="37" xfId="2" applyFont="1" applyBorder="1" applyAlignment="1">
      <alignment horizontal="center" vertical="center" wrapText="1"/>
    </xf>
    <xf numFmtId="0" fontId="12" fillId="4" borderId="0" xfId="0" applyFont="1" applyFill="1" applyAlignment="1">
      <alignment horizontal="right" vertical="top" wrapText="1"/>
    </xf>
    <xf numFmtId="0" fontId="18" fillId="4" borderId="0" xfId="0" applyFont="1" applyFill="1" applyAlignment="1">
      <alignment horizontal="center" wrapText="1"/>
    </xf>
    <xf numFmtId="0" fontId="0" fillId="0" borderId="0" xfId="0"/>
    <xf numFmtId="0" fontId="11" fillId="3" borderId="0" xfId="2" applyFont="1" applyFill="1" applyBorder="1" applyAlignment="1">
      <alignment horizontal="left" vertical="top" wrapText="1"/>
    </xf>
    <xf numFmtId="0" fontId="12" fillId="6" borderId="0" xfId="2" applyFont="1" applyFill="1" applyBorder="1" applyAlignment="1">
      <alignment horizontal="left" vertical="top" wrapText="1"/>
    </xf>
    <xf numFmtId="0" fontId="12" fillId="4" borderId="0" xfId="2" applyFont="1" applyFill="1" applyBorder="1" applyAlignment="1">
      <alignment horizontal="right" vertical="top" wrapText="1"/>
    </xf>
    <xf numFmtId="0" fontId="18" fillId="4" borderId="0" xfId="2" applyFont="1" applyFill="1" applyBorder="1" applyAlignment="1">
      <alignment horizontal="left" vertical="top" wrapText="1"/>
    </xf>
    <xf numFmtId="0" fontId="12" fillId="7" borderId="0" xfId="2" applyFont="1" applyFill="1" applyBorder="1" applyAlignment="1">
      <alignment horizontal="left" vertical="top" wrapText="1"/>
    </xf>
  </cellXfs>
  <cellStyles count="9">
    <cellStyle name="Moeda" xfId="1" builtinId="4"/>
    <cellStyle name="Moeda 2" xfId="4"/>
    <cellStyle name="Moeda 3" xfId="8"/>
    <cellStyle name="Normal" xfId="0" builtinId="0"/>
    <cellStyle name="Normal 2" xfId="7"/>
    <cellStyle name="Normal 3" xfId="2"/>
    <cellStyle name="Vírgula 2" xfId="3"/>
    <cellStyle name="Vírgula 2 2" xfId="6"/>
    <cellStyle name="Vírgula 2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483054</xdr:colOff>
      <xdr:row>5</xdr:row>
      <xdr:rowOff>123826</xdr:rowOff>
    </xdr:from>
    <xdr:ext cx="1085850" cy="476250"/>
    <xdr:pic>
      <xdr:nvPicPr>
        <xdr:cNvPr id="2" name="Imagem 1">
          <a:extLst>
            <a:ext uri="{FF2B5EF4-FFF2-40B4-BE49-F238E27FC236}">
              <a16:creationId xmlns:a16="http://schemas.microsoft.com/office/drawing/2014/main" xmlns="" id="{D3200460-AD07-4CD9-B191-E42B863D1A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018" y="1416505"/>
          <a:ext cx="1085850" cy="476250"/>
        </a:xfrm>
        <a:prstGeom prst="rect">
          <a:avLst/>
        </a:prstGeom>
      </xdr:spPr>
    </xdr:pic>
    <xdr:clientData/>
  </xdr:oneCellAnchor>
  <xdr:twoCellAnchor editAs="oneCell">
    <xdr:from>
      <xdr:col>3</xdr:col>
      <xdr:colOff>1366929</xdr:colOff>
      <xdr:row>2</xdr:row>
      <xdr:rowOff>39386</xdr:rowOff>
    </xdr:from>
    <xdr:to>
      <xdr:col>3</xdr:col>
      <xdr:colOff>4381501</xdr:colOff>
      <xdr:row>7</xdr:row>
      <xdr:rowOff>154982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xmlns="" id="{ED33B351-4C42-4673-AA85-A80006EA1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5893" y="583672"/>
          <a:ext cx="3014572" cy="1340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5</xdr:row>
      <xdr:rowOff>219076</xdr:rowOff>
    </xdr:from>
    <xdr:ext cx="1085850" cy="476250"/>
    <xdr:pic>
      <xdr:nvPicPr>
        <xdr:cNvPr id="2" name="Imagem 1">
          <a:extLst>
            <a:ext uri="{FF2B5EF4-FFF2-40B4-BE49-F238E27FC236}">
              <a16:creationId xmlns:a16="http://schemas.microsoft.com/office/drawing/2014/main" xmlns="" id="{1F7F1AD4-EE2F-4ED0-88B9-6F4F9C32C0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333501"/>
          <a:ext cx="1085850" cy="476250"/>
        </a:xfrm>
        <a:prstGeom prst="rect">
          <a:avLst/>
        </a:prstGeom>
      </xdr:spPr>
    </xdr:pic>
    <xdr:clientData/>
  </xdr:oneCellAnchor>
  <xdr:twoCellAnchor editAs="oneCell">
    <xdr:from>
      <xdr:col>2</xdr:col>
      <xdr:colOff>2107315</xdr:colOff>
      <xdr:row>2</xdr:row>
      <xdr:rowOff>107423</xdr:rowOff>
    </xdr:from>
    <xdr:to>
      <xdr:col>2</xdr:col>
      <xdr:colOff>4846179</xdr:colOff>
      <xdr:row>8</xdr:row>
      <xdr:rowOff>78143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xmlns="" id="{1B9D0BD3-7E72-4230-ADD4-FE64EC96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844" y="522041"/>
          <a:ext cx="2724857" cy="1346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1018052</xdr:colOff>
      <xdr:row>4</xdr:row>
      <xdr:rowOff>85725</xdr:rowOff>
    </xdr:from>
    <xdr:to>
      <xdr:col>7</xdr:col>
      <xdr:colOff>95249</xdr:colOff>
      <xdr:row>5</xdr:row>
      <xdr:rowOff>244475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52C12721-AA02-4E6C-8AA1-EE0A63D7D1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552" y="1181100"/>
          <a:ext cx="1553697" cy="692150"/>
        </a:xfrm>
        <a:prstGeom prst="rect">
          <a:avLst/>
        </a:prstGeom>
      </xdr:spPr>
    </xdr:pic>
    <xdr:clientData/>
  </xdr:twoCellAnchor>
  <xdr:twoCellAnchor editAs="oneCell">
    <xdr:from>
      <xdr:col>2</xdr:col>
      <xdr:colOff>742950</xdr:colOff>
      <xdr:row>3</xdr:row>
      <xdr:rowOff>533401</xdr:rowOff>
    </xdr:from>
    <xdr:to>
      <xdr:col>3</xdr:col>
      <xdr:colOff>1247775</xdr:colOff>
      <xdr:row>7</xdr:row>
      <xdr:rowOff>158070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xmlns="" id="{18EC73B9-9B1E-4270-8482-EE688C9C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630" y="1066801"/>
          <a:ext cx="2646045" cy="1163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29539</xdr:colOff>
      <xdr:row>3</xdr:row>
      <xdr:rowOff>127000</xdr:rowOff>
    </xdr:from>
    <xdr:ext cx="3023493" cy="1152518"/>
    <xdr:pic>
      <xdr:nvPicPr>
        <xdr:cNvPr id="2" name="Imagem 1">
          <a:extLst>
            <a:ext uri="{FF2B5EF4-FFF2-40B4-BE49-F238E27FC236}">
              <a16:creationId xmlns:a16="http://schemas.microsoft.com/office/drawing/2014/main" xmlns="" id="{997A7F23-622E-417C-B7D2-0B95D39D8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014" y="1184275"/>
          <a:ext cx="3023493" cy="1152518"/>
        </a:xfrm>
        <a:prstGeom prst="rect">
          <a:avLst/>
        </a:prstGeom>
      </xdr:spPr>
    </xdr:pic>
    <xdr:clientData/>
  </xdr:oneCellAnchor>
  <xdr:twoCellAnchor editAs="oneCell">
    <xdr:from>
      <xdr:col>4</xdr:col>
      <xdr:colOff>1031881</xdr:colOff>
      <xdr:row>2</xdr:row>
      <xdr:rowOff>163774</xdr:rowOff>
    </xdr:from>
    <xdr:to>
      <xdr:col>7</xdr:col>
      <xdr:colOff>514808</xdr:colOff>
      <xdr:row>6</xdr:row>
      <xdr:rowOff>49944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xmlns="" id="{40907AAC-B0E5-42AB-8ABB-21076ECEA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0081" y="868624"/>
          <a:ext cx="3626302" cy="1295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M%20POUSO%20ALEGRE%20-%20SEC.%20SA&#218;DE\2019-06-18%20-%20PM%20PA%20-%20REFORMAS%20UBS\01%20-%20PROJETO\03%20-%20PROJETO%20EXECUTIVO\UBS%20P&#195;O%20DE%20A&#199;UCAR\OR&#199;AMENTO\C&#243;pia%20de%20DAC-PMPA-CPA-PE-ORC-R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DADOS"/>
      <sheetName val="Gráfico1"/>
      <sheetName val="ORC"/>
      <sheetName val="CRO"/>
      <sheetName val="CPU"/>
      <sheetName val="ABC"/>
      <sheetName val="Planilha1"/>
      <sheetName val="DIVERSAS"/>
      <sheetName val="COT"/>
      <sheetName val="SINAPI ABRIL 2021"/>
      <sheetName val="SETOP JANEIRO 2021"/>
    </sheetNames>
    <sheetDataSet>
      <sheetData sheetId="0"/>
      <sheetData sheetId="1">
        <row r="6">
          <cell r="D6" t="str">
            <v>R00</v>
          </cell>
        </row>
        <row r="14">
          <cell r="D14" t="str">
            <v>SINAPI</v>
          </cell>
        </row>
        <row r="18">
          <cell r="D18" t="str">
            <v>SETOP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topLeftCell="A22" zoomScale="70" zoomScaleNormal="70" zoomScaleSheetLayoutView="70" workbookViewId="0">
      <selection activeCell="R13" sqref="R13"/>
    </sheetView>
  </sheetViews>
  <sheetFormatPr defaultColWidth="9" defaultRowHeight="15" x14ac:dyDescent="0.2"/>
  <cols>
    <col min="1" max="1" width="9.125" style="2" customWidth="1"/>
    <col min="2" max="2" width="13.125" style="2" bestFit="1" customWidth="1"/>
    <col min="3" max="3" width="11.75" style="2" bestFit="1" customWidth="1"/>
    <col min="4" max="4" width="65.625" style="2" customWidth="1"/>
    <col min="5" max="5" width="16.375" style="2" customWidth="1"/>
    <col min="6" max="6" width="15.25" style="16" customWidth="1"/>
    <col min="7" max="7" width="14.625" style="2" bestFit="1" customWidth="1"/>
    <col min="8" max="8" width="23.375" style="2" bestFit="1" customWidth="1"/>
    <col min="9" max="9" width="20.5" style="2" customWidth="1"/>
    <col min="10" max="16384" width="9" style="2"/>
  </cols>
  <sheetData>
    <row r="1" spans="1:15" ht="15.75" thickBot="1" x14ac:dyDescent="0.25"/>
    <row r="2" spans="1:15" ht="26.25" customHeight="1" thickTop="1" thickBot="1" x14ac:dyDescent="0.25">
      <c r="A2" s="137" t="str">
        <f>"ORÇAMENTO - " &amp;A4</f>
        <v>ORÇAMENTO - REFORMA DE COBERTURA DA ESCOLA DOM OTÁVIO</v>
      </c>
      <c r="B2" s="137"/>
      <c r="C2" s="137"/>
      <c r="D2" s="137"/>
      <c r="E2" s="137"/>
      <c r="F2" s="137"/>
      <c r="G2" s="137"/>
      <c r="H2" s="9" t="s">
        <v>3</v>
      </c>
      <c r="I2" s="11" t="s">
        <v>224</v>
      </c>
    </row>
    <row r="3" spans="1:15" ht="18.75" customHeight="1" thickTop="1" x14ac:dyDescent="0.2">
      <c r="A3" s="144" t="s">
        <v>4</v>
      </c>
      <c r="B3" s="144"/>
      <c r="C3" s="145"/>
      <c r="D3" s="153" t="s">
        <v>8</v>
      </c>
      <c r="E3" s="141"/>
      <c r="F3" s="154" t="s">
        <v>0</v>
      </c>
      <c r="G3" s="151" t="s">
        <v>31</v>
      </c>
      <c r="H3" s="151"/>
      <c r="I3" s="151"/>
      <c r="L3" s="150"/>
      <c r="M3" s="150"/>
      <c r="N3" s="150"/>
      <c r="O3" s="150"/>
    </row>
    <row r="4" spans="1:15" ht="21.75" customHeight="1" x14ac:dyDescent="0.2">
      <c r="A4" s="146" t="s">
        <v>223</v>
      </c>
      <c r="B4" s="146"/>
      <c r="C4" s="147"/>
      <c r="D4" s="153"/>
      <c r="E4" s="141"/>
      <c r="F4" s="154"/>
      <c r="G4" s="151"/>
      <c r="H4" s="151"/>
      <c r="I4" s="151"/>
      <c r="L4" s="106"/>
      <c r="M4" s="106"/>
      <c r="N4" s="106"/>
      <c r="O4" s="106"/>
    </row>
    <row r="5" spans="1:15" ht="18" customHeight="1" x14ac:dyDescent="0.2">
      <c r="A5" s="148"/>
      <c r="B5" s="148"/>
      <c r="C5" s="149"/>
      <c r="D5" s="153"/>
      <c r="E5" s="141"/>
      <c r="F5" s="154"/>
      <c r="G5" s="151"/>
      <c r="H5" s="151"/>
      <c r="I5" s="151"/>
      <c r="L5" s="108"/>
      <c r="M5" s="106"/>
      <c r="N5" s="106"/>
      <c r="O5" s="106"/>
    </row>
    <row r="6" spans="1:15" ht="18.75" customHeight="1" x14ac:dyDescent="0.2">
      <c r="A6" s="139" t="s">
        <v>5</v>
      </c>
      <c r="B6" s="139"/>
      <c r="C6" s="140"/>
      <c r="D6" s="153"/>
      <c r="E6" s="141"/>
      <c r="F6" s="155"/>
      <c r="G6" s="152"/>
      <c r="H6" s="152"/>
      <c r="I6" s="152"/>
      <c r="L6" s="132"/>
      <c r="M6" s="132"/>
      <c r="N6" s="132"/>
      <c r="O6" s="132"/>
    </row>
    <row r="7" spans="1:15" ht="18" customHeight="1" x14ac:dyDescent="0.2">
      <c r="A7" s="141"/>
      <c r="B7" s="141"/>
      <c r="C7" s="142"/>
      <c r="D7" s="153"/>
      <c r="E7" s="141"/>
      <c r="F7" s="17" t="s">
        <v>6</v>
      </c>
      <c r="G7" s="143">
        <v>0.26519999999999999</v>
      </c>
      <c r="H7" s="143"/>
      <c r="I7" s="143"/>
      <c r="L7" s="133"/>
      <c r="M7" s="133"/>
      <c r="N7" s="133"/>
      <c r="O7" s="133"/>
    </row>
    <row r="8" spans="1:15" ht="15.75" x14ac:dyDescent="0.2">
      <c r="A8" s="141"/>
      <c r="B8" s="141"/>
      <c r="C8" s="142"/>
      <c r="D8" s="153"/>
      <c r="E8" s="141"/>
      <c r="F8" s="18" t="s">
        <v>7</v>
      </c>
      <c r="G8" s="156">
        <v>44462</v>
      </c>
      <c r="H8" s="156"/>
      <c r="I8" s="156"/>
    </row>
    <row r="9" spans="1:15" ht="24" customHeight="1" thickBot="1" x14ac:dyDescent="0.25">
      <c r="A9" s="138" t="str">
        <f>"PROJETO EXECUTIVO - "&amp;A4</f>
        <v>PROJETO EXECUTIVO - REFORMA DE COBERTURA DA ESCOLA DOM OTÁVIO</v>
      </c>
      <c r="B9" s="138"/>
      <c r="C9" s="138"/>
      <c r="D9" s="138"/>
      <c r="E9" s="138"/>
      <c r="F9" s="138"/>
      <c r="G9" s="138"/>
      <c r="H9" s="138"/>
      <c r="I9" s="138"/>
    </row>
    <row r="10" spans="1:15" s="103" customFormat="1" ht="30" customHeight="1" x14ac:dyDescent="0.2">
      <c r="A10" s="98" t="s">
        <v>52</v>
      </c>
      <c r="B10" s="85" t="s">
        <v>21</v>
      </c>
      <c r="C10" s="98" t="s">
        <v>22</v>
      </c>
      <c r="D10" s="98" t="s">
        <v>23</v>
      </c>
      <c r="E10" s="84" t="s">
        <v>24</v>
      </c>
      <c r="F10" s="85" t="s">
        <v>25</v>
      </c>
      <c r="G10" s="85" t="s">
        <v>26</v>
      </c>
      <c r="H10" s="85" t="s">
        <v>91</v>
      </c>
      <c r="I10" s="85" t="s">
        <v>1</v>
      </c>
      <c r="J10" s="85" t="s">
        <v>92</v>
      </c>
    </row>
    <row r="11" spans="1:15" s="103" customFormat="1" ht="24" customHeight="1" x14ac:dyDescent="0.2">
      <c r="A11" s="74" t="s">
        <v>58</v>
      </c>
      <c r="B11" s="74"/>
      <c r="C11" s="74"/>
      <c r="D11" s="74" t="s">
        <v>59</v>
      </c>
      <c r="E11" s="74"/>
      <c r="F11" s="75"/>
      <c r="G11" s="74"/>
      <c r="H11" s="74"/>
      <c r="I11" s="76">
        <v>3548.76</v>
      </c>
      <c r="J11" s="77">
        <v>5.3713403131474633E-3</v>
      </c>
    </row>
    <row r="12" spans="1:15" s="103" customFormat="1" ht="72" customHeight="1" x14ac:dyDescent="0.2">
      <c r="A12" s="99" t="s">
        <v>93</v>
      </c>
      <c r="B12" s="87" t="s">
        <v>94</v>
      </c>
      <c r="C12" s="99" t="s">
        <v>15</v>
      </c>
      <c r="D12" s="99" t="s">
        <v>95</v>
      </c>
      <c r="E12" s="86" t="s">
        <v>96</v>
      </c>
      <c r="F12" s="87">
        <v>1</v>
      </c>
      <c r="G12" s="88">
        <v>1627.62</v>
      </c>
      <c r="H12" s="88">
        <v>2059.2600000000002</v>
      </c>
      <c r="I12" s="88">
        <v>2059.2600000000002</v>
      </c>
      <c r="J12" s="78">
        <v>3.1168594814109845E-3</v>
      </c>
    </row>
    <row r="13" spans="1:15" s="103" customFormat="1" ht="24" customHeight="1" x14ac:dyDescent="0.2">
      <c r="A13" s="99" t="s">
        <v>97</v>
      </c>
      <c r="B13" s="87" t="s">
        <v>98</v>
      </c>
      <c r="C13" s="99" t="s">
        <v>99</v>
      </c>
      <c r="D13" s="99" t="s">
        <v>100</v>
      </c>
      <c r="E13" s="86" t="s">
        <v>2</v>
      </c>
      <c r="F13" s="87">
        <v>150</v>
      </c>
      <c r="G13" s="88">
        <v>7.85</v>
      </c>
      <c r="H13" s="88">
        <v>9.93</v>
      </c>
      <c r="I13" s="88">
        <v>1489.5</v>
      </c>
      <c r="J13" s="78">
        <v>2.2544808317364788E-3</v>
      </c>
    </row>
    <row r="14" spans="1:15" s="103" customFormat="1" ht="24" customHeight="1" x14ac:dyDescent="0.2">
      <c r="A14" s="74" t="s">
        <v>62</v>
      </c>
      <c r="B14" s="74"/>
      <c r="C14" s="74"/>
      <c r="D14" s="74" t="s">
        <v>63</v>
      </c>
      <c r="E14" s="74"/>
      <c r="F14" s="75"/>
      <c r="G14" s="74"/>
      <c r="H14" s="74"/>
      <c r="I14" s="76">
        <v>5159.03</v>
      </c>
      <c r="J14" s="77">
        <v>7.8086164789214138E-3</v>
      </c>
    </row>
    <row r="15" spans="1:15" s="103" customFormat="1" ht="24" customHeight="1" x14ac:dyDescent="0.2">
      <c r="A15" s="99" t="s">
        <v>101</v>
      </c>
      <c r="B15" s="87" t="s">
        <v>102</v>
      </c>
      <c r="C15" s="99" t="s">
        <v>15</v>
      </c>
      <c r="D15" s="99" t="s">
        <v>103</v>
      </c>
      <c r="E15" s="86" t="s">
        <v>104</v>
      </c>
      <c r="F15" s="87">
        <v>3</v>
      </c>
      <c r="G15" s="88">
        <v>515</v>
      </c>
      <c r="H15" s="88">
        <v>651.57000000000005</v>
      </c>
      <c r="I15" s="88">
        <v>1954.71</v>
      </c>
      <c r="J15" s="78">
        <v>2.958614452234718E-3</v>
      </c>
    </row>
    <row r="16" spans="1:15" s="103" customFormat="1" ht="84" customHeight="1" x14ac:dyDescent="0.2">
      <c r="A16" s="99" t="s">
        <v>105</v>
      </c>
      <c r="B16" s="87" t="s">
        <v>106</v>
      </c>
      <c r="C16" s="99" t="s">
        <v>15</v>
      </c>
      <c r="D16" s="99" t="s">
        <v>107</v>
      </c>
      <c r="E16" s="86" t="s">
        <v>104</v>
      </c>
      <c r="F16" s="87">
        <v>3</v>
      </c>
      <c r="G16" s="88">
        <v>617.55999999999995</v>
      </c>
      <c r="H16" s="88">
        <v>781.33</v>
      </c>
      <c r="I16" s="88">
        <v>2343.9899999999998</v>
      </c>
      <c r="J16" s="78">
        <v>3.5478217689036513E-3</v>
      </c>
    </row>
    <row r="17" spans="1:10" s="103" customFormat="1" ht="36" customHeight="1" x14ac:dyDescent="0.2">
      <c r="A17" s="99" t="s">
        <v>108</v>
      </c>
      <c r="B17" s="87" t="s">
        <v>109</v>
      </c>
      <c r="C17" s="99" t="s">
        <v>15</v>
      </c>
      <c r="D17" s="99" t="s">
        <v>110</v>
      </c>
      <c r="E17" s="86" t="s">
        <v>27</v>
      </c>
      <c r="F17" s="87">
        <v>1</v>
      </c>
      <c r="G17" s="88">
        <v>680</v>
      </c>
      <c r="H17" s="88">
        <v>860.33</v>
      </c>
      <c r="I17" s="88">
        <v>860.33</v>
      </c>
      <c r="J17" s="78">
        <v>1.3021802577830445E-3</v>
      </c>
    </row>
    <row r="18" spans="1:10" s="103" customFormat="1" ht="24" customHeight="1" x14ac:dyDescent="0.2">
      <c r="A18" s="74" t="s">
        <v>66</v>
      </c>
      <c r="B18" s="74"/>
      <c r="C18" s="74"/>
      <c r="D18" s="74" t="s">
        <v>67</v>
      </c>
      <c r="E18" s="74"/>
      <c r="F18" s="75"/>
      <c r="G18" s="74"/>
      <c r="H18" s="74"/>
      <c r="I18" s="76">
        <v>14086.71</v>
      </c>
      <c r="J18" s="77">
        <v>2.1321394882330025E-2</v>
      </c>
    </row>
    <row r="19" spans="1:10" s="103" customFormat="1" ht="36" customHeight="1" x14ac:dyDescent="0.2">
      <c r="A19" s="99" t="s">
        <v>111</v>
      </c>
      <c r="B19" s="87" t="s">
        <v>112</v>
      </c>
      <c r="C19" s="99" t="s">
        <v>99</v>
      </c>
      <c r="D19" s="99" t="s">
        <v>113</v>
      </c>
      <c r="E19" s="86" t="s">
        <v>114</v>
      </c>
      <c r="F19" s="87">
        <v>1130.9159999999999</v>
      </c>
      <c r="G19" s="88">
        <v>2.42</v>
      </c>
      <c r="H19" s="88">
        <v>3.06</v>
      </c>
      <c r="I19" s="88">
        <v>3460.6</v>
      </c>
      <c r="J19" s="78">
        <v>5.2379028978229332E-3</v>
      </c>
    </row>
    <row r="20" spans="1:10" s="103" customFormat="1" ht="24" customHeight="1" x14ac:dyDescent="0.2">
      <c r="A20" s="99" t="s">
        <v>115</v>
      </c>
      <c r="B20" s="87" t="s">
        <v>116</v>
      </c>
      <c r="C20" s="99" t="s">
        <v>99</v>
      </c>
      <c r="D20" s="99" t="s">
        <v>117</v>
      </c>
      <c r="E20" s="86" t="s">
        <v>114</v>
      </c>
      <c r="F20" s="87">
        <v>1130.9159999999999</v>
      </c>
      <c r="G20" s="88">
        <v>5.2</v>
      </c>
      <c r="H20" s="88">
        <v>6.57</v>
      </c>
      <c r="I20" s="88">
        <v>7430.11</v>
      </c>
      <c r="J20" s="78">
        <v>1.124608296253342E-2</v>
      </c>
    </row>
    <row r="21" spans="1:10" s="103" customFormat="1" ht="48" customHeight="1" x14ac:dyDescent="0.2">
      <c r="A21" s="99" t="s">
        <v>118</v>
      </c>
      <c r="B21" s="87" t="s">
        <v>119</v>
      </c>
      <c r="C21" s="99" t="s">
        <v>99</v>
      </c>
      <c r="D21" s="99" t="s">
        <v>120</v>
      </c>
      <c r="E21" s="86" t="s">
        <v>121</v>
      </c>
      <c r="F21" s="87">
        <v>114.8057</v>
      </c>
      <c r="G21" s="88">
        <v>6.36</v>
      </c>
      <c r="H21" s="88">
        <v>8.0399999999999991</v>
      </c>
      <c r="I21" s="88">
        <v>923.03</v>
      </c>
      <c r="J21" s="78">
        <v>1.3970818678198872E-3</v>
      </c>
    </row>
    <row r="22" spans="1:10" s="103" customFormat="1" ht="36" customHeight="1" x14ac:dyDescent="0.2">
      <c r="A22" s="99" t="s">
        <v>122</v>
      </c>
      <c r="B22" s="87" t="s">
        <v>123</v>
      </c>
      <c r="C22" s="99" t="s">
        <v>99</v>
      </c>
      <c r="D22" s="99" t="s">
        <v>124</v>
      </c>
      <c r="E22" s="86" t="s">
        <v>125</v>
      </c>
      <c r="F22" s="87">
        <v>757.71780000000001</v>
      </c>
      <c r="G22" s="88">
        <v>1.68</v>
      </c>
      <c r="H22" s="88">
        <v>2.12</v>
      </c>
      <c r="I22" s="88">
        <v>1606.36</v>
      </c>
      <c r="J22" s="78">
        <v>2.4313580589917488E-3</v>
      </c>
    </row>
    <row r="23" spans="1:10" s="103" customFormat="1" ht="24" customHeight="1" x14ac:dyDescent="0.2">
      <c r="A23" s="99" t="s">
        <v>126</v>
      </c>
      <c r="B23" s="87" t="s">
        <v>127</v>
      </c>
      <c r="C23" s="99" t="s">
        <v>99</v>
      </c>
      <c r="D23" s="99" t="s">
        <v>128</v>
      </c>
      <c r="E23" s="86" t="s">
        <v>121</v>
      </c>
      <c r="F23" s="87">
        <v>447.67</v>
      </c>
      <c r="G23" s="88">
        <v>1.01</v>
      </c>
      <c r="H23" s="88">
        <v>1.27</v>
      </c>
      <c r="I23" s="88">
        <v>568.54</v>
      </c>
      <c r="J23" s="78">
        <v>8.6053207927187488E-4</v>
      </c>
    </row>
    <row r="24" spans="1:10" s="103" customFormat="1" ht="24" customHeight="1" x14ac:dyDescent="0.2">
      <c r="A24" s="99" t="s">
        <v>50</v>
      </c>
      <c r="B24" s="87" t="s">
        <v>28</v>
      </c>
      <c r="C24" s="99" t="s">
        <v>29</v>
      </c>
      <c r="D24" s="99" t="s">
        <v>30</v>
      </c>
      <c r="E24" s="86" t="s">
        <v>27</v>
      </c>
      <c r="F24" s="87">
        <v>1</v>
      </c>
      <c r="G24" s="88">
        <v>77.52</v>
      </c>
      <c r="H24" s="88">
        <v>98.07</v>
      </c>
      <c r="I24" s="88">
        <v>98.07</v>
      </c>
      <c r="J24" s="78">
        <v>1.4843701589016211E-4</v>
      </c>
    </row>
    <row r="25" spans="1:10" s="103" customFormat="1" ht="24" customHeight="1" x14ac:dyDescent="0.2">
      <c r="A25" s="74" t="s">
        <v>70</v>
      </c>
      <c r="B25" s="74"/>
      <c r="C25" s="74"/>
      <c r="D25" s="74" t="s">
        <v>71</v>
      </c>
      <c r="E25" s="74"/>
      <c r="F25" s="75"/>
      <c r="G25" s="74"/>
      <c r="H25" s="74"/>
      <c r="I25" s="76">
        <v>631428.88</v>
      </c>
      <c r="J25" s="77">
        <v>0.95571957473301994</v>
      </c>
    </row>
    <row r="26" spans="1:10" s="103" customFormat="1" ht="48" customHeight="1" x14ac:dyDescent="0.2">
      <c r="A26" s="99" t="s">
        <v>129</v>
      </c>
      <c r="B26" s="87" t="s">
        <v>130</v>
      </c>
      <c r="C26" s="99" t="s">
        <v>15</v>
      </c>
      <c r="D26" s="99" t="s">
        <v>131</v>
      </c>
      <c r="E26" s="86" t="s">
        <v>132</v>
      </c>
      <c r="F26" s="87">
        <v>8903.0300000000007</v>
      </c>
      <c r="G26" s="88">
        <v>20.66</v>
      </c>
      <c r="H26" s="88">
        <v>26.13</v>
      </c>
      <c r="I26" s="88">
        <v>232636.17</v>
      </c>
      <c r="J26" s="78">
        <v>0.35211398860932452</v>
      </c>
    </row>
    <row r="27" spans="1:10" s="103" customFormat="1" ht="36" customHeight="1" x14ac:dyDescent="0.2">
      <c r="A27" s="99" t="s">
        <v>133</v>
      </c>
      <c r="B27" s="87" t="s">
        <v>134</v>
      </c>
      <c r="C27" s="99" t="s">
        <v>99</v>
      </c>
      <c r="D27" s="99" t="s">
        <v>135</v>
      </c>
      <c r="E27" s="86" t="s">
        <v>114</v>
      </c>
      <c r="F27" s="87">
        <v>1087.5809999999999</v>
      </c>
      <c r="G27" s="88">
        <v>216.11</v>
      </c>
      <c r="H27" s="88">
        <v>273.42</v>
      </c>
      <c r="I27" s="88">
        <v>297366.39</v>
      </c>
      <c r="J27" s="78">
        <v>0.4500885036976664</v>
      </c>
    </row>
    <row r="28" spans="1:10" s="103" customFormat="1" ht="24" customHeight="1" x14ac:dyDescent="0.2">
      <c r="A28" s="99" t="s">
        <v>136</v>
      </c>
      <c r="B28" s="87" t="s">
        <v>137</v>
      </c>
      <c r="C28" s="99" t="s">
        <v>15</v>
      </c>
      <c r="D28" s="99" t="s">
        <v>138</v>
      </c>
      <c r="E28" s="86" t="s">
        <v>114</v>
      </c>
      <c r="F28" s="87">
        <v>2860.9870000000001</v>
      </c>
      <c r="G28" s="88">
        <v>26.87</v>
      </c>
      <c r="H28" s="88">
        <v>33.99</v>
      </c>
      <c r="I28" s="88">
        <v>97244.94</v>
      </c>
      <c r="J28" s="78">
        <v>0.14718821968000267</v>
      </c>
    </row>
    <row r="29" spans="1:10" s="103" customFormat="1" ht="24" customHeight="1" x14ac:dyDescent="0.2">
      <c r="A29" s="99" t="s">
        <v>139</v>
      </c>
      <c r="B29" s="87" t="s">
        <v>140</v>
      </c>
      <c r="C29" s="99" t="s">
        <v>15</v>
      </c>
      <c r="D29" s="99" t="s">
        <v>141</v>
      </c>
      <c r="E29" s="86" t="s">
        <v>2</v>
      </c>
      <c r="F29" s="87">
        <v>105.06</v>
      </c>
      <c r="G29" s="88">
        <v>31.46</v>
      </c>
      <c r="H29" s="88">
        <v>39.799999999999997</v>
      </c>
      <c r="I29" s="88">
        <v>4181.38</v>
      </c>
      <c r="J29" s="78">
        <v>6.3288627460263694E-3</v>
      </c>
    </row>
    <row r="30" spans="1:10" s="103" customFormat="1" ht="24" customHeight="1" x14ac:dyDescent="0.2">
      <c r="A30" s="74" t="s">
        <v>74</v>
      </c>
      <c r="B30" s="74"/>
      <c r="C30" s="74"/>
      <c r="D30" s="74" t="s">
        <v>75</v>
      </c>
      <c r="E30" s="74"/>
      <c r="F30" s="75"/>
      <c r="G30" s="74"/>
      <c r="H30" s="74"/>
      <c r="I30" s="76">
        <v>6460.88</v>
      </c>
      <c r="J30" s="77">
        <v>9.7790735925811223E-3</v>
      </c>
    </row>
    <row r="31" spans="1:10" s="103" customFormat="1" ht="24" customHeight="1" x14ac:dyDescent="0.2">
      <c r="A31" s="99" t="s">
        <v>142</v>
      </c>
      <c r="B31" s="87" t="s">
        <v>143</v>
      </c>
      <c r="C31" s="99" t="s">
        <v>15</v>
      </c>
      <c r="D31" s="99" t="s">
        <v>144</v>
      </c>
      <c r="E31" s="86" t="s">
        <v>114</v>
      </c>
      <c r="F31" s="87">
        <v>1060.9000000000001</v>
      </c>
      <c r="G31" s="88">
        <v>4.82</v>
      </c>
      <c r="H31" s="88">
        <v>6.09</v>
      </c>
      <c r="I31" s="88">
        <v>6460.88</v>
      </c>
      <c r="J31" s="78">
        <v>9.7790735925811223E-3</v>
      </c>
    </row>
    <row r="32" spans="1:10" s="103" customFormat="1" ht="14.25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spans="1:10" s="103" customFormat="1" ht="14.25" x14ac:dyDescent="0.2">
      <c r="A33" s="134"/>
      <c r="B33" s="134"/>
      <c r="C33" s="134"/>
      <c r="D33" s="82"/>
      <c r="E33" s="96"/>
      <c r="F33" s="135" t="s">
        <v>18</v>
      </c>
      <c r="G33" s="134"/>
      <c r="H33" s="136">
        <v>522300.29</v>
      </c>
      <c r="I33" s="134"/>
      <c r="J33" s="134"/>
    </row>
    <row r="34" spans="1:10" s="103" customFormat="1" ht="14.25" x14ac:dyDescent="0.2">
      <c r="A34" s="134"/>
      <c r="B34" s="134"/>
      <c r="C34" s="134"/>
      <c r="D34" s="82"/>
      <c r="E34" s="96"/>
      <c r="F34" s="135" t="s">
        <v>19</v>
      </c>
      <c r="G34" s="134"/>
      <c r="H34" s="136">
        <v>138383.97</v>
      </c>
      <c r="I34" s="134"/>
      <c r="J34" s="134"/>
    </row>
    <row r="35" spans="1:10" s="103" customFormat="1" ht="14.25" x14ac:dyDescent="0.2">
      <c r="A35" s="134"/>
      <c r="B35" s="134"/>
      <c r="C35" s="134"/>
      <c r="D35" s="82"/>
      <c r="E35" s="96"/>
      <c r="F35" s="135" t="s">
        <v>20</v>
      </c>
      <c r="G35" s="134"/>
      <c r="H35" s="136">
        <v>660684.26</v>
      </c>
      <c r="I35" s="134"/>
      <c r="J35" s="134"/>
    </row>
    <row r="36" spans="1:10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</row>
    <row r="37" spans="1:10" x14ac:dyDescent="0.2">
      <c r="A37" s="134"/>
      <c r="B37" s="134"/>
      <c r="C37" s="134"/>
      <c r="D37" s="80"/>
      <c r="E37" s="79"/>
      <c r="G37" s="23"/>
      <c r="H37" s="23"/>
      <c r="I37" s="24"/>
      <c r="J37" s="23"/>
    </row>
    <row r="38" spans="1:10" x14ac:dyDescent="0.2">
      <c r="A38" s="134"/>
      <c r="B38" s="134"/>
      <c r="C38" s="134"/>
      <c r="D38" s="80"/>
      <c r="E38" s="79"/>
      <c r="G38" s="23"/>
      <c r="H38" s="23"/>
      <c r="I38" s="24"/>
      <c r="J38" s="23"/>
    </row>
    <row r="39" spans="1:10" x14ac:dyDescent="0.2">
      <c r="A39" s="134"/>
      <c r="B39" s="134"/>
      <c r="C39" s="134"/>
      <c r="D39" s="80"/>
      <c r="E39" s="79"/>
      <c r="G39" s="23"/>
      <c r="H39" s="23"/>
      <c r="I39" s="24"/>
      <c r="J39" s="23"/>
    </row>
    <row r="45" spans="1:10" ht="18.75" x14ac:dyDescent="0.3">
      <c r="E45" s="15" t="s">
        <v>9</v>
      </c>
      <c r="F45" s="157" t="s">
        <v>10</v>
      </c>
      <c r="G45" s="157"/>
      <c r="H45" s="157"/>
    </row>
    <row r="46" spans="1:10" ht="18.75" x14ac:dyDescent="0.3">
      <c r="E46" s="4"/>
      <c r="F46" s="158" t="s">
        <v>11</v>
      </c>
      <c r="G46" s="158"/>
      <c r="H46" s="158"/>
    </row>
  </sheetData>
  <mergeCells count="25">
    <mergeCell ref="A39:C39"/>
    <mergeCell ref="A38:C38"/>
    <mergeCell ref="A37:C37"/>
    <mergeCell ref="F45:H45"/>
    <mergeCell ref="F46:H46"/>
    <mergeCell ref="L3:O3"/>
    <mergeCell ref="G3:I6"/>
    <mergeCell ref="D3:E8"/>
    <mergeCell ref="F3:F6"/>
    <mergeCell ref="G8:I8"/>
    <mergeCell ref="A2:G2"/>
    <mergeCell ref="A9:I9"/>
    <mergeCell ref="A6:C8"/>
    <mergeCell ref="G7:I7"/>
    <mergeCell ref="A3:C3"/>
    <mergeCell ref="A4:C5"/>
    <mergeCell ref="A35:C35"/>
    <mergeCell ref="F35:G35"/>
    <mergeCell ref="H35:J35"/>
    <mergeCell ref="A33:C33"/>
    <mergeCell ref="F33:G33"/>
    <mergeCell ref="H33:J33"/>
    <mergeCell ref="A34:C34"/>
    <mergeCell ref="F34:G34"/>
    <mergeCell ref="H34:J34"/>
  </mergeCells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rowBreaks count="1" manualBreakCount="1">
    <brk id="2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view="pageBreakPreview" topLeftCell="C1" zoomScale="70" zoomScaleNormal="70" zoomScaleSheetLayoutView="70" workbookViewId="0">
      <selection activeCell="H8" sqref="H8"/>
    </sheetView>
  </sheetViews>
  <sheetFormatPr defaultColWidth="9" defaultRowHeight="15" x14ac:dyDescent="0.2"/>
  <cols>
    <col min="1" max="1" width="20.5" style="2" customWidth="1"/>
    <col min="2" max="2" width="18.25" style="2" customWidth="1"/>
    <col min="3" max="3" width="81.5" style="2" customWidth="1"/>
    <col min="4" max="4" width="26.25" style="2" customWidth="1"/>
    <col min="5" max="5" width="12.375" style="2" customWidth="1"/>
    <col min="6" max="6" width="18.5" style="2" customWidth="1"/>
    <col min="7" max="7" width="11.75" style="2" bestFit="1" customWidth="1"/>
    <col min="8" max="8" width="24.25" style="2" bestFit="1" customWidth="1"/>
    <col min="9" max="9" width="21.125" style="2" bestFit="1" customWidth="1"/>
    <col min="10" max="10" width="16.875" style="2" customWidth="1"/>
    <col min="11" max="16384" width="9" style="2"/>
  </cols>
  <sheetData>
    <row r="1" spans="1:15" ht="15.75" thickBot="1" x14ac:dyDescent="0.25"/>
    <row r="2" spans="1:15" ht="21" thickTop="1" x14ac:dyDescent="0.2">
      <c r="A2" s="171" t="str">
        <f>"CURVA ABC - " &amp;A4</f>
        <v>CURVA ABC - 0</v>
      </c>
      <c r="B2" s="171"/>
      <c r="C2" s="171"/>
      <c r="D2" s="171"/>
      <c r="E2" s="171"/>
      <c r="F2" s="1"/>
      <c r="G2" s="1" t="s">
        <v>3</v>
      </c>
      <c r="H2" s="1"/>
      <c r="I2" s="1" t="str">
        <f>'ORÇAMENTO FINAL'!I2</f>
        <v>R00</v>
      </c>
      <c r="J2" s="1"/>
    </row>
    <row r="3" spans="1:15" ht="15" customHeight="1" x14ac:dyDescent="0.2">
      <c r="A3" s="161" t="s">
        <v>4</v>
      </c>
      <c r="B3" s="161"/>
      <c r="C3" s="162" t="s">
        <v>8</v>
      </c>
      <c r="D3" s="139"/>
      <c r="E3" s="140"/>
      <c r="F3" s="162" t="s">
        <v>0</v>
      </c>
      <c r="G3" s="166" t="s">
        <v>31</v>
      </c>
      <c r="H3" s="161"/>
      <c r="I3" s="161"/>
      <c r="J3" s="161"/>
      <c r="L3" s="150"/>
      <c r="M3" s="150"/>
      <c r="N3" s="150"/>
      <c r="O3" s="150"/>
    </row>
    <row r="4" spans="1:15" x14ac:dyDescent="0.2">
      <c r="A4" s="146">
        <f>L4</f>
        <v>0</v>
      </c>
      <c r="B4" s="146"/>
      <c r="C4" s="153"/>
      <c r="D4" s="141"/>
      <c r="E4" s="142"/>
      <c r="F4" s="153"/>
      <c r="G4" s="167"/>
      <c r="H4" s="144"/>
      <c r="I4" s="144"/>
      <c r="J4" s="144"/>
      <c r="L4" s="106"/>
      <c r="M4" s="106"/>
      <c r="N4" s="106"/>
      <c r="O4" s="106"/>
    </row>
    <row r="5" spans="1:15" ht="24.75" customHeight="1" x14ac:dyDescent="0.2">
      <c r="A5" s="148"/>
      <c r="B5" s="148"/>
      <c r="C5" s="153"/>
      <c r="D5" s="141"/>
      <c r="E5" s="142"/>
      <c r="F5" s="153"/>
      <c r="G5" s="167"/>
      <c r="H5" s="144"/>
      <c r="I5" s="144"/>
      <c r="J5" s="144"/>
      <c r="L5" s="108"/>
      <c r="M5" s="106"/>
      <c r="N5" s="106"/>
      <c r="O5" s="106"/>
    </row>
    <row r="6" spans="1:15" x14ac:dyDescent="0.2">
      <c r="A6" s="139" t="s">
        <v>5</v>
      </c>
      <c r="B6" s="139"/>
      <c r="C6" s="153"/>
      <c r="D6" s="141"/>
      <c r="E6" s="142"/>
      <c r="F6" s="163"/>
      <c r="G6" s="168"/>
      <c r="H6" s="169"/>
      <c r="I6" s="169"/>
      <c r="J6" s="169"/>
      <c r="L6" s="159"/>
      <c r="M6" s="159"/>
      <c r="N6" s="159"/>
      <c r="O6" s="159"/>
    </row>
    <row r="7" spans="1:15" ht="15.75" x14ac:dyDescent="0.2">
      <c r="A7" s="141"/>
      <c r="B7" s="141"/>
      <c r="C7" s="153"/>
      <c r="D7" s="141"/>
      <c r="E7" s="142"/>
      <c r="F7" s="3" t="s">
        <v>6</v>
      </c>
      <c r="G7" s="19">
        <v>0.26519999999999999</v>
      </c>
      <c r="H7" s="19"/>
      <c r="I7" s="19"/>
      <c r="J7" s="19"/>
      <c r="L7" s="165"/>
      <c r="M7" s="165"/>
      <c r="N7" s="165"/>
      <c r="O7" s="165"/>
    </row>
    <row r="8" spans="1:15" ht="24" customHeight="1" x14ac:dyDescent="0.2">
      <c r="A8" s="160"/>
      <c r="B8" s="160"/>
      <c r="C8" s="163"/>
      <c r="D8" s="160"/>
      <c r="E8" s="164"/>
      <c r="F8" s="3" t="s">
        <v>7</v>
      </c>
      <c r="G8" s="28">
        <v>44462</v>
      </c>
      <c r="H8" s="19"/>
      <c r="I8" s="19"/>
      <c r="J8" s="19"/>
    </row>
    <row r="9" spans="1:15" ht="16.5" customHeight="1" x14ac:dyDescent="0.2">
      <c r="A9" s="170" t="str">
        <f>"PROJETO EXECUTIVO - "&amp;A4</f>
        <v>PROJETO EXECUTIVO - 0</v>
      </c>
      <c r="B9" s="170"/>
      <c r="C9" s="170"/>
      <c r="D9" s="170"/>
      <c r="E9" s="170"/>
      <c r="F9" s="170"/>
      <c r="G9" s="170"/>
      <c r="H9" s="170"/>
      <c r="I9" s="170"/>
      <c r="J9" s="170"/>
    </row>
    <row r="10" spans="1:15" s="103" customFormat="1" ht="30" customHeight="1" x14ac:dyDescent="0.2">
      <c r="A10" s="85" t="s">
        <v>21</v>
      </c>
      <c r="B10" s="98" t="s">
        <v>22</v>
      </c>
      <c r="C10" s="98" t="s">
        <v>23</v>
      </c>
      <c r="D10" s="98" t="s">
        <v>32</v>
      </c>
      <c r="E10" s="84" t="s">
        <v>24</v>
      </c>
      <c r="F10" s="85" t="s">
        <v>25</v>
      </c>
      <c r="G10" s="85" t="s">
        <v>145</v>
      </c>
      <c r="H10" s="85" t="s">
        <v>1</v>
      </c>
      <c r="I10" s="85" t="s">
        <v>92</v>
      </c>
      <c r="J10" s="85" t="s">
        <v>146</v>
      </c>
    </row>
    <row r="11" spans="1:15" s="103" customFormat="1" ht="36" customHeight="1" x14ac:dyDescent="0.2">
      <c r="A11" s="87" t="s">
        <v>134</v>
      </c>
      <c r="B11" s="99" t="s">
        <v>99</v>
      </c>
      <c r="C11" s="99" t="s">
        <v>135</v>
      </c>
      <c r="D11" s="99" t="s">
        <v>17</v>
      </c>
      <c r="E11" s="86" t="s">
        <v>114</v>
      </c>
      <c r="F11" s="87" t="s">
        <v>147</v>
      </c>
      <c r="G11" s="87" t="s">
        <v>148</v>
      </c>
      <c r="H11" s="87" t="s">
        <v>149</v>
      </c>
      <c r="I11" s="87" t="s">
        <v>150</v>
      </c>
      <c r="J11" s="87" t="s">
        <v>150</v>
      </c>
    </row>
    <row r="12" spans="1:15" s="103" customFormat="1" ht="48" customHeight="1" x14ac:dyDescent="0.2">
      <c r="A12" s="87" t="s">
        <v>130</v>
      </c>
      <c r="B12" s="99" t="s">
        <v>15</v>
      </c>
      <c r="C12" s="99" t="s">
        <v>131</v>
      </c>
      <c r="D12" s="99" t="s">
        <v>16</v>
      </c>
      <c r="E12" s="86" t="s">
        <v>132</v>
      </c>
      <c r="F12" s="87" t="s">
        <v>151</v>
      </c>
      <c r="G12" s="87" t="s">
        <v>152</v>
      </c>
      <c r="H12" s="87" t="s">
        <v>153</v>
      </c>
      <c r="I12" s="87" t="s">
        <v>154</v>
      </c>
      <c r="J12" s="87" t="s">
        <v>155</v>
      </c>
    </row>
    <row r="13" spans="1:15" s="103" customFormat="1" ht="24" customHeight="1" x14ac:dyDescent="0.2">
      <c r="A13" s="87" t="s">
        <v>137</v>
      </c>
      <c r="B13" s="99" t="s">
        <v>15</v>
      </c>
      <c r="C13" s="99" t="s">
        <v>138</v>
      </c>
      <c r="D13" s="99" t="s">
        <v>16</v>
      </c>
      <c r="E13" s="86" t="s">
        <v>114</v>
      </c>
      <c r="F13" s="87" t="s">
        <v>156</v>
      </c>
      <c r="G13" s="87" t="s">
        <v>157</v>
      </c>
      <c r="H13" s="87" t="s">
        <v>158</v>
      </c>
      <c r="I13" s="87" t="s">
        <v>159</v>
      </c>
      <c r="J13" s="87" t="s">
        <v>160</v>
      </c>
    </row>
    <row r="14" spans="1:15" s="103" customFormat="1" ht="24" customHeight="1" x14ac:dyDescent="0.2">
      <c r="A14" s="87" t="s">
        <v>116</v>
      </c>
      <c r="B14" s="99" t="s">
        <v>99</v>
      </c>
      <c r="C14" s="99" t="s">
        <v>117</v>
      </c>
      <c r="D14" s="99" t="s">
        <v>161</v>
      </c>
      <c r="E14" s="86" t="s">
        <v>114</v>
      </c>
      <c r="F14" s="87" t="s">
        <v>162</v>
      </c>
      <c r="G14" s="87" t="s">
        <v>163</v>
      </c>
      <c r="H14" s="87" t="s">
        <v>164</v>
      </c>
      <c r="I14" s="87" t="s">
        <v>165</v>
      </c>
      <c r="J14" s="87" t="s">
        <v>166</v>
      </c>
    </row>
    <row r="15" spans="1:15" s="103" customFormat="1" ht="24" customHeight="1" x14ac:dyDescent="0.2">
      <c r="A15" s="87" t="s">
        <v>143</v>
      </c>
      <c r="B15" s="99" t="s">
        <v>15</v>
      </c>
      <c r="C15" s="99" t="s">
        <v>144</v>
      </c>
      <c r="D15" s="99" t="s">
        <v>16</v>
      </c>
      <c r="E15" s="86" t="s">
        <v>114</v>
      </c>
      <c r="F15" s="87" t="s">
        <v>167</v>
      </c>
      <c r="G15" s="87" t="s">
        <v>168</v>
      </c>
      <c r="H15" s="87" t="s">
        <v>169</v>
      </c>
      <c r="I15" s="87" t="s">
        <v>170</v>
      </c>
      <c r="J15" s="87" t="s">
        <v>171</v>
      </c>
    </row>
    <row r="16" spans="1:15" s="103" customFormat="1" ht="24" customHeight="1" x14ac:dyDescent="0.2">
      <c r="A16" s="87" t="s">
        <v>140</v>
      </c>
      <c r="B16" s="99" t="s">
        <v>15</v>
      </c>
      <c r="C16" s="99" t="s">
        <v>141</v>
      </c>
      <c r="D16" s="99" t="s">
        <v>16</v>
      </c>
      <c r="E16" s="86" t="s">
        <v>2</v>
      </c>
      <c r="F16" s="87" t="s">
        <v>172</v>
      </c>
      <c r="G16" s="87" t="s">
        <v>173</v>
      </c>
      <c r="H16" s="87" t="s">
        <v>174</v>
      </c>
      <c r="I16" s="87" t="s">
        <v>175</v>
      </c>
      <c r="J16" s="87" t="s">
        <v>176</v>
      </c>
    </row>
    <row r="17" spans="1:10" s="103" customFormat="1" ht="36" customHeight="1" x14ac:dyDescent="0.2">
      <c r="A17" s="87" t="s">
        <v>112</v>
      </c>
      <c r="B17" s="99" t="s">
        <v>99</v>
      </c>
      <c r="C17" s="99" t="s">
        <v>113</v>
      </c>
      <c r="D17" s="99" t="s">
        <v>161</v>
      </c>
      <c r="E17" s="86" t="s">
        <v>114</v>
      </c>
      <c r="F17" s="87" t="s">
        <v>162</v>
      </c>
      <c r="G17" s="87" t="s">
        <v>177</v>
      </c>
      <c r="H17" s="87" t="s">
        <v>178</v>
      </c>
      <c r="I17" s="87" t="s">
        <v>179</v>
      </c>
      <c r="J17" s="87" t="s">
        <v>180</v>
      </c>
    </row>
    <row r="18" spans="1:10" s="103" customFormat="1" ht="84" customHeight="1" x14ac:dyDescent="0.2">
      <c r="A18" s="87" t="s">
        <v>106</v>
      </c>
      <c r="B18" s="99" t="s">
        <v>15</v>
      </c>
      <c r="C18" s="99" t="s">
        <v>107</v>
      </c>
      <c r="D18" s="99" t="s">
        <v>16</v>
      </c>
      <c r="E18" s="86" t="s">
        <v>104</v>
      </c>
      <c r="F18" s="87" t="s">
        <v>181</v>
      </c>
      <c r="G18" s="87" t="s">
        <v>182</v>
      </c>
      <c r="H18" s="87" t="s">
        <v>183</v>
      </c>
      <c r="I18" s="87" t="s">
        <v>184</v>
      </c>
      <c r="J18" s="87" t="s">
        <v>185</v>
      </c>
    </row>
    <row r="19" spans="1:10" s="103" customFormat="1" ht="72" customHeight="1" x14ac:dyDescent="0.2">
      <c r="A19" s="87" t="s">
        <v>94</v>
      </c>
      <c r="B19" s="99" t="s">
        <v>15</v>
      </c>
      <c r="C19" s="99" t="s">
        <v>95</v>
      </c>
      <c r="D19" s="99" t="s">
        <v>16</v>
      </c>
      <c r="E19" s="86" t="s">
        <v>96</v>
      </c>
      <c r="F19" s="87" t="s">
        <v>186</v>
      </c>
      <c r="G19" s="87" t="s">
        <v>187</v>
      </c>
      <c r="H19" s="87" t="s">
        <v>187</v>
      </c>
      <c r="I19" s="87" t="s">
        <v>188</v>
      </c>
      <c r="J19" s="87" t="s">
        <v>189</v>
      </c>
    </row>
    <row r="20" spans="1:10" s="103" customFormat="1" ht="24" customHeight="1" x14ac:dyDescent="0.2">
      <c r="A20" s="87" t="s">
        <v>102</v>
      </c>
      <c r="B20" s="99" t="s">
        <v>15</v>
      </c>
      <c r="C20" s="99" t="s">
        <v>103</v>
      </c>
      <c r="D20" s="99" t="s">
        <v>16</v>
      </c>
      <c r="E20" s="86" t="s">
        <v>104</v>
      </c>
      <c r="F20" s="87" t="s">
        <v>181</v>
      </c>
      <c r="G20" s="87" t="s">
        <v>190</v>
      </c>
      <c r="H20" s="87" t="s">
        <v>191</v>
      </c>
      <c r="I20" s="87" t="s">
        <v>192</v>
      </c>
      <c r="J20" s="87" t="s">
        <v>193</v>
      </c>
    </row>
    <row r="21" spans="1:10" s="103" customFormat="1" ht="36" customHeight="1" x14ac:dyDescent="0.2">
      <c r="A21" s="87" t="s">
        <v>123</v>
      </c>
      <c r="B21" s="99" t="s">
        <v>99</v>
      </c>
      <c r="C21" s="99" t="s">
        <v>124</v>
      </c>
      <c r="D21" s="99" t="s">
        <v>194</v>
      </c>
      <c r="E21" s="86" t="s">
        <v>125</v>
      </c>
      <c r="F21" s="87" t="s">
        <v>195</v>
      </c>
      <c r="G21" s="87" t="s">
        <v>196</v>
      </c>
      <c r="H21" s="87" t="s">
        <v>197</v>
      </c>
      <c r="I21" s="87" t="s">
        <v>198</v>
      </c>
      <c r="J21" s="87" t="s">
        <v>199</v>
      </c>
    </row>
    <row r="22" spans="1:10" s="103" customFormat="1" ht="24" customHeight="1" x14ac:dyDescent="0.2">
      <c r="A22" s="87" t="s">
        <v>98</v>
      </c>
      <c r="B22" s="99" t="s">
        <v>99</v>
      </c>
      <c r="C22" s="99" t="s">
        <v>100</v>
      </c>
      <c r="D22" s="99" t="s">
        <v>200</v>
      </c>
      <c r="E22" s="86" t="s">
        <v>2</v>
      </c>
      <c r="F22" s="87" t="s">
        <v>201</v>
      </c>
      <c r="G22" s="87" t="s">
        <v>202</v>
      </c>
      <c r="H22" s="87" t="s">
        <v>203</v>
      </c>
      <c r="I22" s="87" t="s">
        <v>204</v>
      </c>
      <c r="J22" s="87" t="s">
        <v>205</v>
      </c>
    </row>
    <row r="23" spans="1:10" s="103" customFormat="1" ht="48" customHeight="1" x14ac:dyDescent="0.2">
      <c r="A23" s="87" t="s">
        <v>119</v>
      </c>
      <c r="B23" s="99" t="s">
        <v>99</v>
      </c>
      <c r="C23" s="99" t="s">
        <v>120</v>
      </c>
      <c r="D23" s="99" t="s">
        <v>194</v>
      </c>
      <c r="E23" s="86" t="s">
        <v>121</v>
      </c>
      <c r="F23" s="87" t="s">
        <v>206</v>
      </c>
      <c r="G23" s="87" t="s">
        <v>207</v>
      </c>
      <c r="H23" s="87" t="s">
        <v>208</v>
      </c>
      <c r="I23" s="87" t="s">
        <v>209</v>
      </c>
      <c r="J23" s="87" t="s">
        <v>210</v>
      </c>
    </row>
    <row r="24" spans="1:10" s="103" customFormat="1" ht="36" customHeight="1" x14ac:dyDescent="0.2">
      <c r="A24" s="87" t="s">
        <v>109</v>
      </c>
      <c r="B24" s="99" t="s">
        <v>15</v>
      </c>
      <c r="C24" s="99" t="s">
        <v>110</v>
      </c>
      <c r="D24" s="99" t="s">
        <v>16</v>
      </c>
      <c r="E24" s="86" t="s">
        <v>27</v>
      </c>
      <c r="F24" s="87" t="s">
        <v>186</v>
      </c>
      <c r="G24" s="87" t="s">
        <v>211</v>
      </c>
      <c r="H24" s="87" t="s">
        <v>211</v>
      </c>
      <c r="I24" s="87" t="s">
        <v>212</v>
      </c>
      <c r="J24" s="87" t="s">
        <v>213</v>
      </c>
    </row>
    <row r="25" spans="1:10" s="103" customFormat="1" ht="24" customHeight="1" x14ac:dyDescent="0.2">
      <c r="A25" s="87" t="s">
        <v>127</v>
      </c>
      <c r="B25" s="99" t="s">
        <v>99</v>
      </c>
      <c r="C25" s="99" t="s">
        <v>128</v>
      </c>
      <c r="D25" s="99" t="s">
        <v>214</v>
      </c>
      <c r="E25" s="86" t="s">
        <v>121</v>
      </c>
      <c r="F25" s="87" t="s">
        <v>215</v>
      </c>
      <c r="G25" s="87" t="s">
        <v>216</v>
      </c>
      <c r="H25" s="87" t="s">
        <v>217</v>
      </c>
      <c r="I25" s="87" t="s">
        <v>218</v>
      </c>
      <c r="J25" s="87" t="s">
        <v>219</v>
      </c>
    </row>
    <row r="26" spans="1:10" s="103" customFormat="1" ht="24" customHeight="1" x14ac:dyDescent="0.2">
      <c r="A26" s="87" t="s">
        <v>28</v>
      </c>
      <c r="B26" s="99" t="s">
        <v>29</v>
      </c>
      <c r="C26" s="99" t="s">
        <v>30</v>
      </c>
      <c r="D26" s="99" t="s">
        <v>17</v>
      </c>
      <c r="E26" s="86" t="s">
        <v>27</v>
      </c>
      <c r="F26" s="87" t="s">
        <v>186</v>
      </c>
      <c r="G26" s="87" t="s">
        <v>220</v>
      </c>
      <c r="H26" s="87" t="s">
        <v>220</v>
      </c>
      <c r="I26" s="87" t="s">
        <v>221</v>
      </c>
      <c r="J26" s="87" t="s">
        <v>222</v>
      </c>
    </row>
    <row r="27" spans="1:10" s="103" customFormat="1" ht="14.25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</row>
    <row r="28" spans="1:10" s="103" customFormat="1" ht="14.25" x14ac:dyDescent="0.2">
      <c r="A28" s="134"/>
      <c r="B28" s="134"/>
      <c r="C28" s="134"/>
      <c r="D28" s="82"/>
      <c r="E28" s="96"/>
      <c r="F28" s="135" t="s">
        <v>18</v>
      </c>
      <c r="G28" s="134"/>
      <c r="H28" s="136">
        <v>522300.29</v>
      </c>
      <c r="I28" s="134"/>
      <c r="J28" s="134"/>
    </row>
    <row r="29" spans="1:10" s="103" customFormat="1" ht="14.25" x14ac:dyDescent="0.2">
      <c r="A29" s="134"/>
      <c r="B29" s="134"/>
      <c r="C29" s="134"/>
      <c r="D29" s="82"/>
      <c r="E29" s="96"/>
      <c r="F29" s="135" t="s">
        <v>19</v>
      </c>
      <c r="G29" s="134"/>
      <c r="H29" s="136">
        <v>138383.97</v>
      </c>
      <c r="I29" s="134"/>
      <c r="J29" s="134"/>
    </row>
    <row r="30" spans="1:10" s="103" customFormat="1" ht="14.25" x14ac:dyDescent="0.2">
      <c r="A30" s="134"/>
      <c r="B30" s="134"/>
      <c r="C30" s="134"/>
      <c r="D30" s="82"/>
      <c r="E30" s="96"/>
      <c r="F30" s="135" t="s">
        <v>20</v>
      </c>
      <c r="G30" s="134"/>
      <c r="H30" s="136">
        <v>660684.26</v>
      </c>
      <c r="I30" s="134"/>
      <c r="J30" s="134"/>
    </row>
    <row r="31" spans="1:10" ht="30" customHeight="1" x14ac:dyDescent="0.2">
      <c r="D31" s="82"/>
      <c r="E31" s="96"/>
      <c r="F31" s="97"/>
      <c r="G31" s="96"/>
    </row>
    <row r="32" spans="1:10" ht="36" customHeight="1" x14ac:dyDescent="0.2">
      <c r="D32" s="82"/>
      <c r="E32" s="96"/>
      <c r="F32" s="97"/>
      <c r="G32" s="96"/>
    </row>
    <row r="33" spans="4:7" ht="48" customHeight="1" x14ac:dyDescent="0.2">
      <c r="D33" s="82"/>
      <c r="E33" s="96"/>
      <c r="F33" s="97"/>
      <c r="G33" s="96"/>
    </row>
    <row r="34" spans="4:7" ht="24" customHeight="1" x14ac:dyDescent="0.3">
      <c r="D34" s="15" t="s">
        <v>9</v>
      </c>
      <c r="E34" s="157" t="s">
        <v>10</v>
      </c>
      <c r="F34" s="157"/>
      <c r="G34" s="157"/>
    </row>
    <row r="35" spans="4:7" ht="24" customHeight="1" x14ac:dyDescent="0.3">
      <c r="D35" s="4"/>
      <c r="E35" s="158" t="s">
        <v>11</v>
      </c>
      <c r="F35" s="158"/>
      <c r="G35" s="158"/>
    </row>
    <row r="36" spans="4:7" ht="24" customHeight="1" x14ac:dyDescent="0.2">
      <c r="D36" s="5"/>
      <c r="E36" s="6"/>
      <c r="F36" s="7"/>
      <c r="G36" s="8"/>
    </row>
  </sheetData>
  <mergeCells count="22">
    <mergeCell ref="E34:G34"/>
    <mergeCell ref="E35:G35"/>
    <mergeCell ref="A9:J9"/>
    <mergeCell ref="A2:E2"/>
    <mergeCell ref="F3:F6"/>
    <mergeCell ref="A30:C30"/>
    <mergeCell ref="F30:G30"/>
    <mergeCell ref="H30:J30"/>
    <mergeCell ref="A28:C28"/>
    <mergeCell ref="F28:G28"/>
    <mergeCell ref="H28:J28"/>
    <mergeCell ref="A29:C29"/>
    <mergeCell ref="F29:G29"/>
    <mergeCell ref="H29:J29"/>
    <mergeCell ref="L3:O3"/>
    <mergeCell ref="L6:O6"/>
    <mergeCell ref="A6:B8"/>
    <mergeCell ref="A4:B5"/>
    <mergeCell ref="A3:B3"/>
    <mergeCell ref="C3:E8"/>
    <mergeCell ref="L7:O7"/>
    <mergeCell ref="G3:J6"/>
  </mergeCells>
  <pageMargins left="0.51181102362204722" right="0.51181102362204722" top="0.78740157480314965" bottom="0.78740157480314965" header="0.31496062992125984" footer="0.31496062992125984"/>
  <pageSetup paperSize="9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Normal="70" zoomScaleSheetLayoutView="100" workbookViewId="0">
      <selection activeCell="G19" sqref="G19"/>
    </sheetView>
  </sheetViews>
  <sheetFormatPr defaultRowHeight="14.25" x14ac:dyDescent="0.2"/>
  <cols>
    <col min="1" max="1" width="9" style="21"/>
    <col min="2" max="2" width="12.375" customWidth="1"/>
    <col min="3" max="3" width="28.125" customWidth="1"/>
    <col min="4" max="4" width="16.875" customWidth="1"/>
    <col min="5" max="5" width="21.125" customWidth="1"/>
    <col min="6" max="6" width="16.25" customWidth="1"/>
    <col min="7" max="7" width="16.25" style="27" customWidth="1"/>
    <col min="8" max="8" width="16.25" customWidth="1"/>
    <col min="9" max="9" width="9" style="21"/>
  </cols>
  <sheetData>
    <row r="1" spans="1:8" x14ac:dyDescent="0.2">
      <c r="B1" s="21"/>
      <c r="C1" s="21"/>
      <c r="D1" s="21"/>
      <c r="E1" s="21"/>
      <c r="F1" s="21"/>
      <c r="G1" s="21"/>
      <c r="H1" s="21"/>
    </row>
    <row r="2" spans="1:8" x14ac:dyDescent="0.2">
      <c r="B2" s="21"/>
      <c r="C2" s="21"/>
      <c r="D2" s="21"/>
      <c r="E2" s="21"/>
      <c r="F2" s="21"/>
      <c r="G2" s="21"/>
      <c r="H2" s="21"/>
    </row>
    <row r="3" spans="1:8" ht="15" thickBot="1" x14ac:dyDescent="0.25">
      <c r="B3" s="21"/>
      <c r="C3" s="21"/>
      <c r="D3" s="21"/>
      <c r="E3" s="21"/>
      <c r="F3" s="21"/>
      <c r="G3" s="21"/>
      <c r="H3" s="21"/>
    </row>
    <row r="4" spans="1:8" ht="42.75" customHeight="1" thickBot="1" x14ac:dyDescent="0.25">
      <c r="B4" s="172" t="s">
        <v>225</v>
      </c>
      <c r="C4" s="173"/>
      <c r="D4" s="173"/>
      <c r="E4" s="173"/>
      <c r="F4" s="26" t="s">
        <v>3</v>
      </c>
      <c r="G4" s="104"/>
      <c r="H4" s="13" t="str">
        <f>'ORÇAMENTO FINAL'!I2</f>
        <v>R00</v>
      </c>
    </row>
    <row r="5" spans="1:8" ht="42" customHeight="1" x14ac:dyDescent="0.2">
      <c r="B5" s="180" t="s">
        <v>12</v>
      </c>
      <c r="C5" s="181"/>
      <c r="D5" s="181"/>
      <c r="E5" s="181"/>
      <c r="F5" s="174" t="s">
        <v>5</v>
      </c>
      <c r="G5" s="175"/>
      <c r="H5" s="176"/>
    </row>
    <row r="6" spans="1:8" ht="23.25" customHeight="1" thickBot="1" x14ac:dyDescent="0.25">
      <c r="B6" s="182"/>
      <c r="C6" s="183"/>
      <c r="D6" s="183"/>
      <c r="E6" s="183"/>
      <c r="F6" s="177"/>
      <c r="G6" s="178"/>
      <c r="H6" s="179"/>
    </row>
    <row r="7" spans="1:8" ht="14.25" customHeight="1" thickBot="1" x14ac:dyDescent="0.25">
      <c r="B7" s="182"/>
      <c r="C7" s="183"/>
      <c r="D7" s="183"/>
      <c r="E7" s="183"/>
      <c r="F7" s="12" t="s">
        <v>13</v>
      </c>
      <c r="G7" s="105"/>
      <c r="H7" s="33">
        <v>44462</v>
      </c>
    </row>
    <row r="8" spans="1:8" ht="14.25" customHeight="1" thickBot="1" x14ac:dyDescent="0.25">
      <c r="B8" s="184"/>
      <c r="C8" s="185"/>
      <c r="D8" s="185"/>
      <c r="E8" s="185"/>
      <c r="F8" s="12" t="s">
        <v>14</v>
      </c>
      <c r="G8" s="105"/>
      <c r="H8" s="32">
        <v>0.26519999999999999</v>
      </c>
    </row>
    <row r="9" spans="1:8" s="103" customFormat="1" ht="15" x14ac:dyDescent="0.2">
      <c r="B9" s="98" t="s">
        <v>52</v>
      </c>
      <c r="C9" s="98" t="s">
        <v>23</v>
      </c>
      <c r="D9" s="85" t="s">
        <v>53</v>
      </c>
      <c r="E9" s="85" t="s">
        <v>54</v>
      </c>
      <c r="F9" s="85" t="s">
        <v>55</v>
      </c>
      <c r="G9" s="85" t="s">
        <v>56</v>
      </c>
      <c r="H9" s="85" t="s">
        <v>57</v>
      </c>
    </row>
    <row r="10" spans="1:8" s="103" customFormat="1" ht="24" customHeight="1" thickBot="1" x14ac:dyDescent="0.25">
      <c r="B10" s="74" t="s">
        <v>58</v>
      </c>
      <c r="C10" s="74" t="s">
        <v>59</v>
      </c>
      <c r="D10" s="75" t="s">
        <v>60</v>
      </c>
      <c r="E10" s="107" t="s">
        <v>61</v>
      </c>
      <c r="F10" s="107" t="s">
        <v>61</v>
      </c>
      <c r="G10" s="107" t="s">
        <v>61</v>
      </c>
      <c r="H10" s="107" t="s">
        <v>61</v>
      </c>
    </row>
    <row r="11" spans="1:8" s="103" customFormat="1" ht="24" customHeight="1" thickTop="1" thickBot="1" x14ac:dyDescent="0.25">
      <c r="B11" s="74" t="s">
        <v>62</v>
      </c>
      <c r="C11" s="74" t="s">
        <v>63</v>
      </c>
      <c r="D11" s="75" t="s">
        <v>64</v>
      </c>
      <c r="E11" s="107" t="s">
        <v>65</v>
      </c>
      <c r="F11" s="107" t="s">
        <v>65</v>
      </c>
      <c r="G11" s="107" t="s">
        <v>65</v>
      </c>
      <c r="H11" s="107" t="s">
        <v>65</v>
      </c>
    </row>
    <row r="12" spans="1:8" s="103" customFormat="1" ht="24" customHeight="1" thickTop="1" thickBot="1" x14ac:dyDescent="0.25">
      <c r="B12" s="74" t="s">
        <v>66</v>
      </c>
      <c r="C12" s="74" t="s">
        <v>67</v>
      </c>
      <c r="D12" s="75" t="s">
        <v>68</v>
      </c>
      <c r="E12" s="107" t="s">
        <v>69</v>
      </c>
      <c r="F12" s="107" t="s">
        <v>69</v>
      </c>
      <c r="G12" s="107" t="s">
        <v>69</v>
      </c>
      <c r="H12" s="107" t="s">
        <v>69</v>
      </c>
    </row>
    <row r="13" spans="1:8" s="103" customFormat="1" ht="24" customHeight="1" thickTop="1" thickBot="1" x14ac:dyDescent="0.25">
      <c r="B13" s="74" t="s">
        <v>70</v>
      </c>
      <c r="C13" s="74" t="s">
        <v>71</v>
      </c>
      <c r="D13" s="75" t="s">
        <v>72</v>
      </c>
      <c r="E13" s="107" t="s">
        <v>73</v>
      </c>
      <c r="F13" s="107" t="s">
        <v>73</v>
      </c>
      <c r="G13" s="107" t="s">
        <v>73</v>
      </c>
      <c r="H13" s="107" t="s">
        <v>73</v>
      </c>
    </row>
    <row r="14" spans="1:8" s="103" customFormat="1" ht="24" customHeight="1" thickTop="1" thickBot="1" x14ac:dyDescent="0.25">
      <c r="B14" s="74" t="s">
        <v>74</v>
      </c>
      <c r="C14" s="74" t="s">
        <v>75</v>
      </c>
      <c r="D14" s="75" t="s">
        <v>76</v>
      </c>
      <c r="E14" s="107" t="s">
        <v>77</v>
      </c>
      <c r="F14" s="107" t="s">
        <v>77</v>
      </c>
      <c r="G14" s="107" t="s">
        <v>77</v>
      </c>
      <c r="H14" s="107" t="s">
        <v>77</v>
      </c>
    </row>
    <row r="15" spans="1:8" s="103" customFormat="1" ht="15" thickTop="1" x14ac:dyDescent="0.2">
      <c r="A15" s="135" t="s">
        <v>78</v>
      </c>
      <c r="B15" s="135"/>
      <c r="C15" s="97"/>
      <c r="E15" s="96" t="s">
        <v>79</v>
      </c>
      <c r="F15" s="96" t="s">
        <v>79</v>
      </c>
      <c r="G15" s="96" t="s">
        <v>79</v>
      </c>
      <c r="H15" s="96" t="s">
        <v>79</v>
      </c>
    </row>
    <row r="16" spans="1:8" s="103" customFormat="1" x14ac:dyDescent="0.2">
      <c r="A16" s="135" t="s">
        <v>80</v>
      </c>
      <c r="B16" s="135"/>
      <c r="C16" s="97"/>
      <c r="E16" s="96" t="s">
        <v>81</v>
      </c>
      <c r="F16" s="96" t="s">
        <v>81</v>
      </c>
      <c r="G16" s="96" t="s">
        <v>81</v>
      </c>
      <c r="H16" s="96" t="s">
        <v>81</v>
      </c>
    </row>
    <row r="17" spans="1:9" s="103" customFormat="1" x14ac:dyDescent="0.2">
      <c r="A17" s="135" t="s">
        <v>82</v>
      </c>
      <c r="B17" s="135"/>
      <c r="C17" s="97"/>
      <c r="E17" s="96" t="s">
        <v>79</v>
      </c>
      <c r="F17" s="96" t="s">
        <v>83</v>
      </c>
      <c r="G17" s="96" t="s">
        <v>84</v>
      </c>
      <c r="H17" s="96" t="s">
        <v>85</v>
      </c>
    </row>
    <row r="18" spans="1:9" s="103" customFormat="1" x14ac:dyDescent="0.2">
      <c r="A18" s="135" t="s">
        <v>86</v>
      </c>
      <c r="B18" s="135"/>
      <c r="C18" s="97"/>
      <c r="E18" s="96" t="s">
        <v>87</v>
      </c>
      <c r="F18" s="96" t="s">
        <v>88</v>
      </c>
      <c r="G18" s="96" t="s">
        <v>89</v>
      </c>
      <c r="H18" s="96" t="s">
        <v>90</v>
      </c>
    </row>
    <row r="19" spans="1:9" x14ac:dyDescent="0.2">
      <c r="B19" s="25"/>
      <c r="C19" s="25"/>
      <c r="D19" s="25"/>
      <c r="E19" s="22"/>
      <c r="F19" s="22"/>
      <c r="G19" s="95"/>
      <c r="H19" s="22"/>
    </row>
    <row r="20" spans="1:9" s="14" customFormat="1" x14ac:dyDescent="0.2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4" customFormat="1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9" s="14" customFormat="1" ht="15.75" x14ac:dyDescent="0.25">
      <c r="A22" s="20"/>
      <c r="B22" s="20"/>
      <c r="C22" s="29" t="s">
        <v>9</v>
      </c>
      <c r="D22" s="30"/>
      <c r="E22" s="30" t="s">
        <v>10</v>
      </c>
      <c r="F22" s="10"/>
      <c r="G22" s="106"/>
      <c r="H22" s="2"/>
      <c r="I22" s="20"/>
    </row>
    <row r="23" spans="1:9" ht="15.75" x14ac:dyDescent="0.25">
      <c r="B23" s="21"/>
      <c r="C23" s="5"/>
      <c r="D23" s="31"/>
      <c r="E23" s="31" t="s">
        <v>11</v>
      </c>
      <c r="F23" s="2"/>
      <c r="G23" s="2"/>
      <c r="H23" s="2"/>
    </row>
  </sheetData>
  <mergeCells count="7">
    <mergeCell ref="A17:B17"/>
    <mergeCell ref="A18:B18"/>
    <mergeCell ref="B4:E4"/>
    <mergeCell ref="F5:H6"/>
    <mergeCell ref="B5:E8"/>
    <mergeCell ref="A15:B15"/>
    <mergeCell ref="A16:B1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outlinePr summaryRight="0" showOutlineSymbols="0"/>
    <pageSetUpPr autoPageBreaks="0" fitToPage="1"/>
  </sheetPr>
  <dimension ref="A1:R265"/>
  <sheetViews>
    <sheetView showGridLines="0" showZeros="0" tabSelected="1" showOutlineSymbols="0" view="pageBreakPreview" zoomScale="60" zoomScaleNormal="70" workbookViewId="0">
      <pane ySplit="1" topLeftCell="A2" activePane="bottomLeft" state="frozen"/>
      <selection pane="bottomLeft" activeCell="H25" sqref="H25"/>
    </sheetView>
  </sheetViews>
  <sheetFormatPr defaultColWidth="0" defaultRowHeight="28.15" customHeight="1" x14ac:dyDescent="0.3"/>
  <cols>
    <col min="1" max="1" width="11.75" style="44" customWidth="1"/>
    <col min="2" max="2" width="18.125" style="45" customWidth="1"/>
    <col min="3" max="3" width="8.75" style="48" customWidth="1"/>
    <col min="4" max="4" width="72.375" style="34" customWidth="1"/>
    <col min="5" max="5" width="18.125" style="37" customWidth="1"/>
    <col min="6" max="6" width="18.125" style="49" customWidth="1"/>
    <col min="7" max="7" width="18.125" style="73" customWidth="1"/>
    <col min="8" max="9" width="21" style="37" customWidth="1"/>
    <col min="10" max="10" width="27.375" style="37" bestFit="1" customWidth="1"/>
    <col min="11" max="11" width="8" style="35" hidden="1" customWidth="1"/>
    <col min="12" max="17" width="0" style="35" hidden="1" customWidth="1"/>
    <col min="18" max="18" width="8" style="35" hidden="1" customWidth="1"/>
    <col min="19" max="16384" width="24.25" style="35" hidden="1"/>
  </cols>
  <sheetData>
    <row r="1" spans="1:11" ht="28.15" customHeight="1" thickBot="1" x14ac:dyDescent="0.35">
      <c r="A1" s="63"/>
      <c r="B1" s="192" t="str">
        <f>"COMPOSIÇÕES DA "&amp;A3</f>
        <v>COMPOSIÇÕES DA REFORMA DE COBERTURA DA ESCOLA DOM OTÁVIO</v>
      </c>
      <c r="C1" s="192"/>
      <c r="D1" s="192"/>
      <c r="E1" s="192"/>
      <c r="F1" s="192"/>
      <c r="G1" s="192"/>
      <c r="H1" s="64"/>
      <c r="I1" s="64"/>
      <c r="J1" s="64" t="s">
        <v>224</v>
      </c>
      <c r="K1" s="35" t="s">
        <v>49</v>
      </c>
    </row>
    <row r="2" spans="1:11" ht="28.15" customHeight="1" x14ac:dyDescent="0.3">
      <c r="A2" s="193" t="s">
        <v>4</v>
      </c>
      <c r="B2" s="193"/>
      <c r="C2" s="193"/>
      <c r="D2" s="61"/>
      <c r="E2" s="62"/>
      <c r="F2" s="60"/>
      <c r="G2" s="59"/>
      <c r="I2" s="56" t="s">
        <v>33</v>
      </c>
      <c r="J2" s="53"/>
    </row>
    <row r="3" spans="1:11" ht="28.15" customHeight="1" x14ac:dyDescent="0.3">
      <c r="A3" s="194" t="s">
        <v>223</v>
      </c>
      <c r="B3" s="194"/>
      <c r="C3" s="194"/>
      <c r="D3" s="195"/>
      <c r="E3" s="54"/>
      <c r="F3" s="50"/>
      <c r="G3" s="46"/>
      <c r="I3" s="38" t="s">
        <v>34</v>
      </c>
      <c r="J3" s="40">
        <v>44462</v>
      </c>
    </row>
    <row r="4" spans="1:11" ht="28.15" customHeight="1" x14ac:dyDescent="0.3">
      <c r="A4" s="196" t="s">
        <v>5</v>
      </c>
      <c r="B4" s="196"/>
      <c r="C4" s="196"/>
      <c r="D4" s="42"/>
      <c r="E4" s="54"/>
      <c r="F4" s="50"/>
      <c r="G4" s="46"/>
      <c r="I4" s="38" t="s">
        <v>6</v>
      </c>
      <c r="J4" s="41">
        <v>0.26519999999999999</v>
      </c>
    </row>
    <row r="5" spans="1:11" ht="28.15" customHeight="1" x14ac:dyDescent="0.3">
      <c r="B5" s="47"/>
      <c r="C5" s="47"/>
      <c r="D5" s="36"/>
      <c r="E5" s="54"/>
      <c r="F5" s="50"/>
      <c r="G5" s="46"/>
      <c r="I5" s="65" t="s">
        <v>35</v>
      </c>
      <c r="J5" s="55"/>
    </row>
    <row r="6" spans="1:11" ht="28.15" customHeight="1" x14ac:dyDescent="0.3">
      <c r="B6" s="44"/>
      <c r="C6" s="44"/>
      <c r="D6" s="35"/>
      <c r="E6" s="54"/>
      <c r="F6" s="50"/>
      <c r="G6" s="46"/>
      <c r="I6" s="38" t="str">
        <f>[1]DADOS!D14</f>
        <v>SINAPI</v>
      </c>
      <c r="J6" s="51">
        <v>44378</v>
      </c>
    </row>
    <row r="7" spans="1:11" ht="28.15" customHeight="1" x14ac:dyDescent="0.3">
      <c r="B7" s="44"/>
      <c r="C7" s="44"/>
      <c r="D7" s="35"/>
      <c r="E7" s="54"/>
      <c r="F7" s="50"/>
      <c r="G7" s="46"/>
      <c r="I7" s="39" t="str">
        <f>[1]DADOS!D18</f>
        <v>SETOP</v>
      </c>
      <c r="J7" s="52">
        <v>44287</v>
      </c>
    </row>
    <row r="8" spans="1:11" ht="12.75" customHeight="1" thickBot="1" x14ac:dyDescent="0.35">
      <c r="B8" s="44"/>
      <c r="C8" s="44"/>
      <c r="D8" s="35"/>
      <c r="E8" s="46"/>
      <c r="F8" s="50"/>
      <c r="G8" s="46"/>
      <c r="H8" s="57"/>
      <c r="I8" s="57"/>
      <c r="J8" s="58"/>
    </row>
    <row r="9" spans="1:11" ht="27.75" customHeight="1" thickBot="1" x14ac:dyDescent="0.35">
      <c r="A9" s="192" t="str">
        <f>"PROJETO EXECUTIVO - "&amp;A3</f>
        <v>PROJETO EXECUTIVO - REFORMA DE COBERTURA DA ESCOLA DOM OTÁVIO</v>
      </c>
      <c r="B9" s="192"/>
      <c r="C9" s="192"/>
      <c r="D9" s="192"/>
      <c r="E9" s="192"/>
      <c r="F9" s="192"/>
      <c r="G9" s="192"/>
      <c r="H9" s="192"/>
      <c r="I9" s="192"/>
      <c r="J9" s="197"/>
    </row>
    <row r="10" spans="1:11" s="103" customFormat="1" ht="18" customHeight="1" x14ac:dyDescent="0.2">
      <c r="A10" s="98" t="s">
        <v>50</v>
      </c>
      <c r="B10" s="85" t="s">
        <v>21</v>
      </c>
      <c r="C10" s="98" t="s">
        <v>22</v>
      </c>
      <c r="D10" s="98" t="s">
        <v>23</v>
      </c>
      <c r="E10" s="186" t="s">
        <v>32</v>
      </c>
      <c r="F10" s="186"/>
      <c r="G10" s="84" t="s">
        <v>24</v>
      </c>
      <c r="H10" s="85" t="s">
        <v>25</v>
      </c>
      <c r="I10" s="85" t="s">
        <v>26</v>
      </c>
      <c r="J10" s="85" t="s">
        <v>1</v>
      </c>
    </row>
    <row r="11" spans="1:11" s="103" customFormat="1" ht="24" customHeight="1" x14ac:dyDescent="0.2">
      <c r="A11" s="99" t="s">
        <v>36</v>
      </c>
      <c r="B11" s="87" t="s">
        <v>28</v>
      </c>
      <c r="C11" s="99" t="s">
        <v>29</v>
      </c>
      <c r="D11" s="99" t="s">
        <v>30</v>
      </c>
      <c r="E11" s="187" t="s">
        <v>17</v>
      </c>
      <c r="F11" s="187"/>
      <c r="G11" s="86" t="s">
        <v>27</v>
      </c>
      <c r="H11" s="89">
        <v>1</v>
      </c>
      <c r="I11" s="88">
        <v>77.52</v>
      </c>
      <c r="J11" s="88">
        <v>77.52</v>
      </c>
    </row>
    <row r="12" spans="1:11" s="103" customFormat="1" ht="36" customHeight="1" x14ac:dyDescent="0.2">
      <c r="A12" s="100" t="s">
        <v>37</v>
      </c>
      <c r="B12" s="91" t="s">
        <v>38</v>
      </c>
      <c r="C12" s="100" t="s">
        <v>15</v>
      </c>
      <c r="D12" s="100" t="s">
        <v>39</v>
      </c>
      <c r="E12" s="188" t="s">
        <v>16</v>
      </c>
      <c r="F12" s="188"/>
      <c r="G12" s="90" t="s">
        <v>40</v>
      </c>
      <c r="H12" s="93">
        <v>3</v>
      </c>
      <c r="I12" s="92">
        <v>12</v>
      </c>
      <c r="J12" s="92">
        <v>36</v>
      </c>
    </row>
    <row r="13" spans="1:11" s="103" customFormat="1" ht="24" customHeight="1" x14ac:dyDescent="0.2">
      <c r="A13" s="100" t="s">
        <v>37</v>
      </c>
      <c r="B13" s="91" t="s">
        <v>41</v>
      </c>
      <c r="C13" s="100" t="s">
        <v>15</v>
      </c>
      <c r="D13" s="100" t="s">
        <v>42</v>
      </c>
      <c r="E13" s="188" t="s">
        <v>16</v>
      </c>
      <c r="F13" s="188"/>
      <c r="G13" s="90" t="s">
        <v>2</v>
      </c>
      <c r="H13" s="93">
        <v>6</v>
      </c>
      <c r="I13" s="92">
        <v>6.92</v>
      </c>
      <c r="J13" s="92">
        <v>41.52</v>
      </c>
    </row>
    <row r="14" spans="1:11" s="103" customFormat="1" ht="14.25" x14ac:dyDescent="0.2">
      <c r="A14" s="101"/>
      <c r="B14" s="101"/>
      <c r="C14" s="101"/>
      <c r="D14" s="101"/>
      <c r="E14" s="101" t="s">
        <v>43</v>
      </c>
      <c r="F14" s="94">
        <v>31.32</v>
      </c>
      <c r="G14" s="101" t="s">
        <v>44</v>
      </c>
      <c r="H14" s="94">
        <v>0</v>
      </c>
      <c r="I14" s="101" t="s">
        <v>45</v>
      </c>
      <c r="J14" s="94">
        <v>31.32</v>
      </c>
    </row>
    <row r="15" spans="1:11" s="103" customFormat="1" ht="15" thickBot="1" x14ac:dyDescent="0.25">
      <c r="A15" s="101"/>
      <c r="B15" s="101"/>
      <c r="C15" s="101"/>
      <c r="D15" s="101"/>
      <c r="E15" s="101" t="s">
        <v>46</v>
      </c>
      <c r="F15" s="94">
        <v>20.55</v>
      </c>
      <c r="G15" s="101"/>
      <c r="H15" s="198" t="s">
        <v>47</v>
      </c>
      <c r="I15" s="198"/>
      <c r="J15" s="94">
        <v>98.07</v>
      </c>
    </row>
    <row r="16" spans="1:11" s="103" customFormat="1" ht="1.1499999999999999" customHeight="1" thickTop="1" x14ac:dyDescent="0.2">
      <c r="A16" s="102"/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1" s="103" customFormat="1" ht="49.9" customHeight="1" x14ac:dyDescent="0.25">
      <c r="A17" s="199" t="s">
        <v>51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spans="1:11" s="103" customFormat="1" ht="14.25" x14ac:dyDescent="0.2">
      <c r="A18" s="83"/>
      <c r="B18" s="83"/>
      <c r="C18" s="83"/>
      <c r="D18" s="83"/>
      <c r="E18" s="83"/>
      <c r="F18" s="83"/>
      <c r="G18" s="83"/>
      <c r="H18" s="83"/>
      <c r="I18" s="83"/>
      <c r="J18" s="83"/>
    </row>
    <row r="19" spans="1:11" s="103" customFormat="1" ht="14.25" x14ac:dyDescent="0.2">
      <c r="A19" s="134"/>
      <c r="B19" s="134"/>
      <c r="C19" s="134"/>
      <c r="D19" s="82"/>
      <c r="E19" s="96"/>
      <c r="F19" s="135" t="s">
        <v>18</v>
      </c>
      <c r="G19" s="134"/>
      <c r="H19" s="136">
        <v>522300.29</v>
      </c>
      <c r="I19" s="134"/>
      <c r="J19" s="134"/>
    </row>
    <row r="20" spans="1:11" s="103" customFormat="1" ht="14.25" x14ac:dyDescent="0.2">
      <c r="A20" s="134"/>
      <c r="B20" s="134"/>
      <c r="C20" s="134"/>
      <c r="D20" s="82"/>
      <c r="E20" s="96"/>
      <c r="F20" s="135" t="s">
        <v>19</v>
      </c>
      <c r="G20" s="134"/>
      <c r="H20" s="136">
        <v>138383.97</v>
      </c>
      <c r="I20" s="134"/>
      <c r="J20" s="134"/>
    </row>
    <row r="21" spans="1:11" s="103" customFormat="1" ht="14.25" x14ac:dyDescent="0.2">
      <c r="A21" s="134"/>
      <c r="B21" s="134"/>
      <c r="C21" s="134"/>
      <c r="D21" s="82"/>
      <c r="E21" s="96"/>
      <c r="F21" s="135" t="s">
        <v>20</v>
      </c>
      <c r="G21" s="134"/>
      <c r="H21" s="136">
        <v>660684.26</v>
      </c>
      <c r="I21" s="134"/>
      <c r="J21" s="134"/>
    </row>
    <row r="22" spans="1:11" ht="18.75" x14ac:dyDescent="0.3">
      <c r="A22" s="68"/>
      <c r="B22" s="66"/>
      <c r="C22" s="68"/>
      <c r="D22" s="68"/>
      <c r="E22" s="68"/>
      <c r="F22" s="68"/>
      <c r="G22" s="68"/>
      <c r="H22" s="68"/>
      <c r="I22" s="68"/>
    </row>
    <row r="23" spans="1:11" ht="26.25" customHeight="1" x14ac:dyDescent="0.3">
      <c r="A23" s="189"/>
      <c r="B23" s="189"/>
      <c r="C23" s="189"/>
      <c r="D23" s="69"/>
      <c r="E23" s="72"/>
      <c r="F23" s="190"/>
      <c r="G23" s="189"/>
      <c r="H23" s="191"/>
      <c r="I23" s="189"/>
      <c r="J23" s="189"/>
    </row>
    <row r="24" spans="1:11" ht="18.75" x14ac:dyDescent="0.3">
      <c r="A24" s="43"/>
      <c r="B24" s="70"/>
      <c r="C24" s="43"/>
      <c r="H24" s="43"/>
      <c r="I24" s="43"/>
    </row>
    <row r="25" spans="1:11" ht="18.75" x14ac:dyDescent="0.3">
      <c r="B25" s="71"/>
      <c r="D25" s="67" t="s">
        <v>48</v>
      </c>
      <c r="E25" s="30"/>
      <c r="F25" s="30" t="s">
        <v>10</v>
      </c>
      <c r="G25" s="10"/>
    </row>
    <row r="26" spans="1:11" ht="18.75" x14ac:dyDescent="0.3">
      <c r="B26" s="71"/>
      <c r="D26" s="45"/>
      <c r="E26" s="31"/>
      <c r="F26" s="31" t="s">
        <v>11</v>
      </c>
      <c r="G26" s="2"/>
    </row>
    <row r="27" spans="1:11" ht="18.75" x14ac:dyDescent="0.3">
      <c r="B27" s="71"/>
    </row>
    <row r="28" spans="1:11" ht="18.75" x14ac:dyDescent="0.3">
      <c r="A28" s="109"/>
      <c r="B28" s="110"/>
      <c r="C28" s="109"/>
      <c r="D28" s="109"/>
      <c r="E28" s="201"/>
      <c r="F28" s="201"/>
      <c r="G28" s="111"/>
      <c r="H28" s="112"/>
      <c r="I28" s="113"/>
      <c r="J28" s="113"/>
    </row>
    <row r="29" spans="1:11" ht="18.75" x14ac:dyDescent="0.3">
      <c r="A29" s="114"/>
      <c r="B29" s="115"/>
      <c r="C29" s="114"/>
      <c r="D29" s="114"/>
      <c r="E29" s="202"/>
      <c r="F29" s="202"/>
      <c r="G29" s="116"/>
      <c r="H29" s="117"/>
      <c r="I29" s="118"/>
      <c r="J29" s="118"/>
    </row>
    <row r="30" spans="1:11" ht="18.75" x14ac:dyDescent="0.3">
      <c r="A30" s="114"/>
      <c r="B30" s="115"/>
      <c r="C30" s="114"/>
      <c r="D30" s="114"/>
      <c r="E30" s="202"/>
      <c r="F30" s="202"/>
      <c r="G30" s="116"/>
      <c r="H30" s="117"/>
      <c r="I30" s="118"/>
      <c r="J30" s="118"/>
    </row>
    <row r="31" spans="1:11" ht="18.75" x14ac:dyDescent="0.3">
      <c r="A31" s="119"/>
      <c r="B31" s="119"/>
      <c r="C31" s="119"/>
      <c r="D31" s="119"/>
      <c r="E31" s="119"/>
      <c r="F31" s="120"/>
      <c r="G31" s="119"/>
      <c r="H31" s="120"/>
      <c r="I31" s="119"/>
      <c r="J31" s="120"/>
    </row>
    <row r="32" spans="1:11" ht="18.75" x14ac:dyDescent="0.3">
      <c r="A32" s="119"/>
      <c r="B32" s="119"/>
      <c r="C32" s="119"/>
      <c r="D32" s="119"/>
      <c r="E32" s="119"/>
      <c r="F32" s="120"/>
      <c r="G32" s="119"/>
      <c r="H32" s="203"/>
      <c r="I32" s="203"/>
      <c r="J32" s="120"/>
    </row>
    <row r="33" spans="1:10" ht="18.75" x14ac:dyDescent="0.3">
      <c r="A33" s="109"/>
      <c r="B33" s="109"/>
      <c r="C33" s="109"/>
      <c r="D33" s="109"/>
      <c r="E33" s="109"/>
      <c r="F33" s="109"/>
      <c r="G33" s="109"/>
      <c r="H33" s="109"/>
      <c r="I33" s="109"/>
      <c r="J33" s="109"/>
    </row>
    <row r="34" spans="1:10" ht="18.75" x14ac:dyDescent="0.3">
      <c r="A34" s="121"/>
      <c r="B34" s="122"/>
      <c r="C34" s="121"/>
      <c r="D34" s="121"/>
      <c r="E34" s="204"/>
      <c r="F34" s="204"/>
      <c r="G34" s="123"/>
      <c r="H34" s="122"/>
      <c r="I34" s="122"/>
      <c r="J34" s="122"/>
    </row>
    <row r="35" spans="1:10" ht="18.75" x14ac:dyDescent="0.3">
      <c r="A35" s="109"/>
      <c r="B35" s="110"/>
      <c r="C35" s="109"/>
      <c r="D35" s="109"/>
      <c r="E35" s="201"/>
      <c r="F35" s="201"/>
      <c r="G35" s="111"/>
      <c r="H35" s="112"/>
      <c r="I35" s="113"/>
      <c r="J35" s="113"/>
    </row>
    <row r="36" spans="1:10" ht="30" customHeight="1" x14ac:dyDescent="0.3">
      <c r="A36" s="114"/>
      <c r="B36" s="115"/>
      <c r="C36" s="114"/>
      <c r="D36" s="114"/>
      <c r="E36" s="202"/>
      <c r="F36" s="202"/>
      <c r="G36" s="116"/>
      <c r="H36" s="117"/>
      <c r="I36" s="118"/>
      <c r="J36" s="118"/>
    </row>
    <row r="37" spans="1:10" ht="18.75" x14ac:dyDescent="0.3">
      <c r="A37" s="119"/>
      <c r="B37" s="119"/>
      <c r="C37" s="119"/>
      <c r="D37" s="119"/>
      <c r="E37" s="119"/>
      <c r="F37" s="120"/>
      <c r="G37" s="119"/>
      <c r="H37" s="120"/>
      <c r="I37" s="119"/>
      <c r="J37" s="120"/>
    </row>
    <row r="38" spans="1:10" ht="18.75" x14ac:dyDescent="0.3">
      <c r="A38" s="119"/>
      <c r="B38" s="119"/>
      <c r="C38" s="119"/>
      <c r="D38" s="119"/>
      <c r="E38" s="119"/>
      <c r="F38" s="120"/>
      <c r="G38" s="119"/>
      <c r="H38" s="203"/>
      <c r="I38" s="203"/>
      <c r="J38" s="120"/>
    </row>
    <row r="39" spans="1:10" ht="18.75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18.75" x14ac:dyDescent="0.3">
      <c r="A40" s="121"/>
      <c r="B40" s="122"/>
      <c r="C40" s="121"/>
      <c r="D40" s="121"/>
      <c r="E40" s="204"/>
      <c r="F40" s="204"/>
      <c r="G40" s="123"/>
      <c r="H40" s="122"/>
      <c r="I40" s="122"/>
      <c r="J40" s="122"/>
    </row>
    <row r="41" spans="1:10" ht="18.75" x14ac:dyDescent="0.3">
      <c r="A41" s="109"/>
      <c r="B41" s="110"/>
      <c r="C41" s="109"/>
      <c r="D41" s="109"/>
      <c r="E41" s="201"/>
      <c r="F41" s="201"/>
      <c r="G41" s="111"/>
      <c r="H41" s="112"/>
      <c r="I41" s="113"/>
      <c r="J41" s="113"/>
    </row>
    <row r="42" spans="1:10" ht="27.75" customHeight="1" x14ac:dyDescent="0.3">
      <c r="A42" s="114"/>
      <c r="B42" s="115"/>
      <c r="C42" s="114"/>
      <c r="D42" s="114"/>
      <c r="E42" s="202"/>
      <c r="F42" s="202"/>
      <c r="G42" s="116"/>
      <c r="H42" s="117"/>
      <c r="I42" s="118"/>
      <c r="J42" s="118"/>
    </row>
    <row r="43" spans="1:10" ht="18.75" x14ac:dyDescent="0.3">
      <c r="A43" s="114"/>
      <c r="B43" s="115"/>
      <c r="C43" s="114"/>
      <c r="D43" s="114"/>
      <c r="E43" s="202"/>
      <c r="F43" s="202"/>
      <c r="G43" s="116"/>
      <c r="H43" s="117"/>
      <c r="I43" s="118"/>
      <c r="J43" s="118"/>
    </row>
    <row r="44" spans="1:10" ht="18.75" x14ac:dyDescent="0.3">
      <c r="A44" s="119"/>
      <c r="B44" s="119"/>
      <c r="C44" s="119"/>
      <c r="D44" s="119"/>
      <c r="E44" s="119"/>
      <c r="F44" s="120"/>
      <c r="G44" s="119"/>
      <c r="H44" s="120"/>
      <c r="I44" s="119"/>
      <c r="J44" s="120"/>
    </row>
    <row r="45" spans="1:10" ht="18.75" x14ac:dyDescent="0.3">
      <c r="A45" s="119"/>
      <c r="B45" s="119"/>
      <c r="C45" s="119"/>
      <c r="D45" s="119"/>
      <c r="E45" s="119"/>
      <c r="F45" s="120"/>
      <c r="G45" s="119"/>
      <c r="H45" s="203"/>
      <c r="I45" s="203"/>
      <c r="J45" s="120"/>
    </row>
    <row r="46" spans="1:10" ht="18.75" x14ac:dyDescent="0.3">
      <c r="A46" s="109"/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8.75" x14ac:dyDescent="0.3">
      <c r="A47" s="121"/>
      <c r="B47" s="122"/>
      <c r="C47" s="121"/>
      <c r="D47" s="121"/>
      <c r="E47" s="204"/>
      <c r="F47" s="204"/>
      <c r="G47" s="123"/>
      <c r="H47" s="122"/>
      <c r="I47" s="122"/>
      <c r="J47" s="122"/>
    </row>
    <row r="48" spans="1:10" ht="18.75" x14ac:dyDescent="0.3">
      <c r="A48" s="109"/>
      <c r="B48" s="110"/>
      <c r="C48" s="109"/>
      <c r="D48" s="109"/>
      <c r="E48" s="201"/>
      <c r="F48" s="201"/>
      <c r="G48" s="111"/>
      <c r="H48" s="112"/>
      <c r="I48" s="113"/>
      <c r="J48" s="113"/>
    </row>
    <row r="49" spans="1:10" ht="18.75" x14ac:dyDescent="0.3">
      <c r="A49" s="114"/>
      <c r="B49" s="115"/>
      <c r="C49" s="114"/>
      <c r="D49" s="114"/>
      <c r="E49" s="202"/>
      <c r="F49" s="202"/>
      <c r="G49" s="116"/>
      <c r="H49" s="117"/>
      <c r="I49" s="118"/>
      <c r="J49" s="118"/>
    </row>
    <row r="50" spans="1:10" ht="18.75" x14ac:dyDescent="0.3">
      <c r="A50" s="119"/>
      <c r="B50" s="119"/>
      <c r="C50" s="119"/>
      <c r="D50" s="119"/>
      <c r="E50" s="119"/>
      <c r="F50" s="120"/>
      <c r="G50" s="119"/>
      <c r="H50" s="120"/>
      <c r="I50" s="119"/>
      <c r="J50" s="120"/>
    </row>
    <row r="51" spans="1:10" ht="18.75" x14ac:dyDescent="0.3">
      <c r="A51" s="119"/>
      <c r="B51" s="119"/>
      <c r="C51" s="119"/>
      <c r="D51" s="119"/>
      <c r="E51" s="119"/>
      <c r="F51" s="120"/>
      <c r="G51" s="119"/>
      <c r="H51" s="203"/>
      <c r="I51" s="203"/>
      <c r="J51" s="120"/>
    </row>
    <row r="52" spans="1:10" ht="18.75" x14ac:dyDescent="0.3">
      <c r="A52" s="109"/>
      <c r="B52" s="109"/>
      <c r="C52" s="109"/>
      <c r="D52" s="109"/>
      <c r="E52" s="109"/>
      <c r="F52" s="109"/>
      <c r="G52" s="109"/>
      <c r="H52" s="109"/>
      <c r="I52" s="109"/>
      <c r="J52" s="109"/>
    </row>
    <row r="53" spans="1:10" ht="18.75" x14ac:dyDescent="0.3">
      <c r="A53" s="121"/>
      <c r="B53" s="122"/>
      <c r="C53" s="121"/>
      <c r="D53" s="121"/>
      <c r="E53" s="204"/>
      <c r="F53" s="204"/>
      <c r="G53" s="123"/>
      <c r="H53" s="122"/>
      <c r="I53" s="122"/>
      <c r="J53" s="122"/>
    </row>
    <row r="54" spans="1:10" ht="18.75" x14ac:dyDescent="0.3">
      <c r="A54" s="109"/>
      <c r="B54" s="110"/>
      <c r="C54" s="109"/>
      <c r="D54" s="109"/>
      <c r="E54" s="201"/>
      <c r="F54" s="201"/>
      <c r="G54" s="111"/>
      <c r="H54" s="112"/>
      <c r="I54" s="113"/>
      <c r="J54" s="113"/>
    </row>
    <row r="55" spans="1:10" ht="18.75" x14ac:dyDescent="0.3">
      <c r="A55" s="114"/>
      <c r="B55" s="115"/>
      <c r="C55" s="114"/>
      <c r="D55" s="114"/>
      <c r="E55" s="202"/>
      <c r="F55" s="202"/>
      <c r="G55" s="116"/>
      <c r="H55" s="117"/>
      <c r="I55" s="118"/>
      <c r="J55" s="118"/>
    </row>
    <row r="56" spans="1:10" ht="18.75" x14ac:dyDescent="0.3">
      <c r="A56" s="114"/>
      <c r="B56" s="115"/>
      <c r="C56" s="114"/>
      <c r="D56" s="114"/>
      <c r="E56" s="202"/>
      <c r="F56" s="202"/>
      <c r="G56" s="116"/>
      <c r="H56" s="117"/>
      <c r="I56" s="118"/>
      <c r="J56" s="118"/>
    </row>
    <row r="57" spans="1:10" ht="18.75" x14ac:dyDescent="0.3">
      <c r="A57" s="119"/>
      <c r="B57" s="119"/>
      <c r="C57" s="119"/>
      <c r="D57" s="119"/>
      <c r="E57" s="119"/>
      <c r="F57" s="120"/>
      <c r="G57" s="119"/>
      <c r="H57" s="120"/>
      <c r="I57" s="119"/>
      <c r="J57" s="120"/>
    </row>
    <row r="58" spans="1:10" ht="18.75" x14ac:dyDescent="0.3">
      <c r="A58" s="119"/>
      <c r="B58" s="119"/>
      <c r="C58" s="119"/>
      <c r="D58" s="119"/>
      <c r="E58" s="119"/>
      <c r="F58" s="120"/>
      <c r="G58" s="119"/>
      <c r="H58" s="203"/>
      <c r="I58" s="203"/>
      <c r="J58" s="120"/>
    </row>
    <row r="59" spans="1:10" ht="18.75" x14ac:dyDescent="0.3">
      <c r="A59" s="109"/>
      <c r="B59" s="109"/>
      <c r="C59" s="109"/>
      <c r="D59" s="109"/>
      <c r="E59" s="109"/>
      <c r="F59" s="109"/>
      <c r="G59" s="109"/>
      <c r="H59" s="109"/>
      <c r="I59" s="109"/>
      <c r="J59" s="109"/>
    </row>
    <row r="60" spans="1:10" ht="18.75" x14ac:dyDescent="0.3">
      <c r="A60" s="121"/>
      <c r="B60" s="122"/>
      <c r="C60" s="121"/>
      <c r="D60" s="121"/>
      <c r="E60" s="204"/>
      <c r="F60" s="204"/>
      <c r="G60" s="123"/>
      <c r="H60" s="122"/>
      <c r="I60" s="122"/>
      <c r="J60" s="122"/>
    </row>
    <row r="61" spans="1:10" ht="18.75" x14ac:dyDescent="0.3">
      <c r="A61" s="109"/>
      <c r="B61" s="110"/>
      <c r="C61" s="109"/>
      <c r="D61" s="109"/>
      <c r="E61" s="201"/>
      <c r="F61" s="201"/>
      <c r="G61" s="111"/>
      <c r="H61" s="112"/>
      <c r="I61" s="113"/>
      <c r="J61" s="113"/>
    </row>
    <row r="62" spans="1:10" ht="18.75" x14ac:dyDescent="0.3">
      <c r="A62" s="114"/>
      <c r="B62" s="115"/>
      <c r="C62" s="114"/>
      <c r="D62" s="114"/>
      <c r="E62" s="202"/>
      <c r="F62" s="202"/>
      <c r="G62" s="116"/>
      <c r="H62" s="117"/>
      <c r="I62" s="118"/>
      <c r="J62" s="118"/>
    </row>
    <row r="63" spans="1:10" ht="18.75" x14ac:dyDescent="0.3">
      <c r="A63" s="114"/>
      <c r="B63" s="115"/>
      <c r="C63" s="114"/>
      <c r="D63" s="114"/>
      <c r="E63" s="202"/>
      <c r="F63" s="202"/>
      <c r="G63" s="116"/>
      <c r="H63" s="117"/>
      <c r="I63" s="118"/>
      <c r="J63" s="118"/>
    </row>
    <row r="64" spans="1:10" ht="18.75" x14ac:dyDescent="0.3">
      <c r="A64" s="114"/>
      <c r="B64" s="115"/>
      <c r="C64" s="114"/>
      <c r="D64" s="114"/>
      <c r="E64" s="202"/>
      <c r="F64" s="202"/>
      <c r="G64" s="116"/>
      <c r="H64" s="117"/>
      <c r="I64" s="118"/>
      <c r="J64" s="118"/>
    </row>
    <row r="65" spans="1:10" ht="18.75" x14ac:dyDescent="0.3">
      <c r="A65" s="114"/>
      <c r="B65" s="115"/>
      <c r="C65" s="114"/>
      <c r="D65" s="114"/>
      <c r="E65" s="202"/>
      <c r="F65" s="202"/>
      <c r="G65" s="116"/>
      <c r="H65" s="117"/>
      <c r="I65" s="118"/>
      <c r="J65" s="118"/>
    </row>
    <row r="66" spans="1:10" ht="18.75" x14ac:dyDescent="0.3">
      <c r="A66" s="114"/>
      <c r="B66" s="115"/>
      <c r="C66" s="114"/>
      <c r="D66" s="114"/>
      <c r="E66" s="202"/>
      <c r="F66" s="202"/>
      <c r="G66" s="116"/>
      <c r="H66" s="117"/>
      <c r="I66" s="118"/>
      <c r="J66" s="118"/>
    </row>
    <row r="67" spans="1:10" ht="18.75" x14ac:dyDescent="0.3">
      <c r="A67" s="124"/>
      <c r="B67" s="125"/>
      <c r="C67" s="124"/>
      <c r="D67" s="124"/>
      <c r="E67" s="205"/>
      <c r="F67" s="205"/>
      <c r="G67" s="126"/>
      <c r="H67" s="127"/>
      <c r="I67" s="128"/>
      <c r="J67" s="128"/>
    </row>
    <row r="68" spans="1:10" ht="18.75" x14ac:dyDescent="0.3">
      <c r="A68" s="119"/>
      <c r="B68" s="119"/>
      <c r="C68" s="119"/>
      <c r="D68" s="119"/>
      <c r="E68" s="119"/>
      <c r="F68" s="120"/>
      <c r="G68" s="119"/>
      <c r="H68" s="120"/>
      <c r="I68" s="119"/>
      <c r="J68" s="120"/>
    </row>
    <row r="69" spans="1:10" ht="18.75" x14ac:dyDescent="0.3">
      <c r="A69" s="119"/>
      <c r="B69" s="119"/>
      <c r="C69" s="119"/>
      <c r="D69" s="119"/>
      <c r="E69" s="119"/>
      <c r="F69" s="120"/>
      <c r="G69" s="119"/>
      <c r="H69" s="203"/>
      <c r="I69" s="203"/>
      <c r="J69" s="120"/>
    </row>
    <row r="70" spans="1:10" ht="18.75" x14ac:dyDescent="0.3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 ht="18.75" x14ac:dyDescent="0.3">
      <c r="A71" s="121"/>
      <c r="B71" s="122"/>
      <c r="C71" s="121"/>
      <c r="D71" s="121"/>
      <c r="E71" s="204"/>
      <c r="F71" s="204"/>
      <c r="G71" s="123"/>
      <c r="H71" s="122"/>
      <c r="I71" s="122"/>
      <c r="J71" s="122"/>
    </row>
    <row r="72" spans="1:10" ht="18.75" x14ac:dyDescent="0.3">
      <c r="A72" s="109"/>
      <c r="B72" s="110"/>
      <c r="C72" s="109"/>
      <c r="D72" s="109"/>
      <c r="E72" s="201"/>
      <c r="F72" s="201"/>
      <c r="G72" s="111"/>
      <c r="H72" s="112"/>
      <c r="I72" s="113"/>
      <c r="J72" s="113"/>
    </row>
    <row r="73" spans="1:10" ht="18.75" x14ac:dyDescent="0.3">
      <c r="A73" s="114"/>
      <c r="B73" s="115"/>
      <c r="C73" s="114"/>
      <c r="D73" s="114"/>
      <c r="E73" s="202"/>
      <c r="F73" s="202"/>
      <c r="G73" s="116"/>
      <c r="H73" s="117"/>
      <c r="I73" s="118"/>
      <c r="J73" s="118"/>
    </row>
    <row r="74" spans="1:10" ht="18.75" x14ac:dyDescent="0.3">
      <c r="A74" s="114"/>
      <c r="B74" s="115"/>
      <c r="C74" s="114"/>
      <c r="D74" s="114"/>
      <c r="E74" s="202"/>
      <c r="F74" s="202"/>
      <c r="G74" s="116"/>
      <c r="H74" s="117"/>
      <c r="I74" s="118"/>
      <c r="J74" s="118"/>
    </row>
    <row r="75" spans="1:10" ht="18.75" x14ac:dyDescent="0.3">
      <c r="A75" s="114"/>
      <c r="B75" s="115"/>
      <c r="C75" s="114"/>
      <c r="D75" s="114"/>
      <c r="E75" s="202"/>
      <c r="F75" s="202"/>
      <c r="G75" s="116"/>
      <c r="H75" s="117"/>
      <c r="I75" s="118"/>
      <c r="J75" s="118"/>
    </row>
    <row r="76" spans="1:10" ht="18.75" x14ac:dyDescent="0.3">
      <c r="A76" s="114"/>
      <c r="B76" s="115"/>
      <c r="C76" s="114"/>
      <c r="D76" s="114"/>
      <c r="E76" s="202"/>
      <c r="F76" s="202"/>
      <c r="G76" s="116"/>
      <c r="H76" s="117"/>
      <c r="I76" s="118"/>
      <c r="J76" s="118"/>
    </row>
    <row r="77" spans="1:10" ht="18.75" x14ac:dyDescent="0.3">
      <c r="A77" s="114"/>
      <c r="B77" s="115"/>
      <c r="C77" s="114"/>
      <c r="D77" s="114"/>
      <c r="E77" s="202"/>
      <c r="F77" s="202"/>
      <c r="G77" s="116"/>
      <c r="H77" s="117"/>
      <c r="I77" s="118"/>
      <c r="J77" s="118"/>
    </row>
    <row r="78" spans="1:10" ht="18.75" x14ac:dyDescent="0.3">
      <c r="A78" s="124"/>
      <c r="B78" s="125"/>
      <c r="C78" s="124"/>
      <c r="D78" s="124"/>
      <c r="E78" s="205"/>
      <c r="F78" s="205"/>
      <c r="G78" s="126"/>
      <c r="H78" s="127"/>
      <c r="I78" s="128"/>
      <c r="J78" s="128"/>
    </row>
    <row r="79" spans="1:10" ht="18.75" x14ac:dyDescent="0.3">
      <c r="A79" s="119"/>
      <c r="B79" s="119"/>
      <c r="C79" s="119"/>
      <c r="D79" s="119"/>
      <c r="E79" s="119"/>
      <c r="F79" s="120"/>
      <c r="G79" s="119"/>
      <c r="H79" s="120"/>
      <c r="I79" s="119"/>
      <c r="J79" s="120"/>
    </row>
    <row r="80" spans="1:10" ht="18.75" x14ac:dyDescent="0.3">
      <c r="A80" s="119"/>
      <c r="B80" s="119"/>
      <c r="C80" s="119"/>
      <c r="D80" s="119"/>
      <c r="E80" s="119"/>
      <c r="F80" s="120"/>
      <c r="G80" s="119"/>
      <c r="H80" s="203"/>
      <c r="I80" s="203"/>
      <c r="J80" s="120"/>
    </row>
    <row r="81" spans="1:10" ht="18.75" x14ac:dyDescent="0.3">
      <c r="A81" s="109"/>
      <c r="B81" s="109"/>
      <c r="C81" s="109"/>
      <c r="D81" s="109"/>
      <c r="E81" s="109"/>
      <c r="F81" s="109"/>
      <c r="G81" s="109"/>
      <c r="H81" s="109"/>
      <c r="I81" s="109"/>
      <c r="J81" s="109"/>
    </row>
    <row r="82" spans="1:10" ht="18.75" x14ac:dyDescent="0.3">
      <c r="A82" s="121"/>
      <c r="B82" s="122"/>
      <c r="C82" s="121"/>
      <c r="D82" s="121"/>
      <c r="E82" s="204"/>
      <c r="F82" s="204"/>
      <c r="G82" s="123"/>
      <c r="H82" s="122"/>
      <c r="I82" s="122"/>
      <c r="J82" s="122"/>
    </row>
    <row r="83" spans="1:10" ht="18.75" x14ac:dyDescent="0.3">
      <c r="A83" s="109"/>
      <c r="B83" s="110"/>
      <c r="C83" s="109"/>
      <c r="D83" s="109"/>
      <c r="E83" s="201"/>
      <c r="F83" s="201"/>
      <c r="G83" s="111"/>
      <c r="H83" s="112"/>
      <c r="I83" s="113"/>
      <c r="J83" s="113"/>
    </row>
    <row r="84" spans="1:10" ht="18.75" x14ac:dyDescent="0.3">
      <c r="A84" s="114"/>
      <c r="B84" s="115"/>
      <c r="C84" s="114"/>
      <c r="D84" s="114"/>
      <c r="E84" s="202"/>
      <c r="F84" s="202"/>
      <c r="G84" s="116"/>
      <c r="H84" s="117"/>
      <c r="I84" s="118"/>
      <c r="J84" s="118"/>
    </row>
    <row r="85" spans="1:10" ht="18.75" x14ac:dyDescent="0.3">
      <c r="A85" s="114"/>
      <c r="B85" s="115"/>
      <c r="C85" s="114"/>
      <c r="D85" s="114"/>
      <c r="E85" s="202"/>
      <c r="F85" s="202"/>
      <c r="G85" s="116"/>
      <c r="H85" s="117"/>
      <c r="I85" s="118"/>
      <c r="J85" s="118"/>
    </row>
    <row r="86" spans="1:10" ht="18.75" x14ac:dyDescent="0.3">
      <c r="A86" s="124"/>
      <c r="B86" s="125"/>
      <c r="C86" s="124"/>
      <c r="D86" s="124"/>
      <c r="E86" s="205"/>
      <c r="F86" s="205"/>
      <c r="G86" s="126"/>
      <c r="H86" s="127"/>
      <c r="I86" s="128"/>
      <c r="J86" s="128"/>
    </row>
    <row r="87" spans="1:10" ht="18.75" x14ac:dyDescent="0.3">
      <c r="A87" s="124"/>
      <c r="B87" s="125"/>
      <c r="C87" s="124"/>
      <c r="D87" s="124"/>
      <c r="E87" s="205"/>
      <c r="F87" s="205"/>
      <c r="G87" s="126"/>
      <c r="H87" s="127"/>
      <c r="I87" s="128"/>
      <c r="J87" s="128"/>
    </row>
    <row r="88" spans="1:10" ht="18.75" x14ac:dyDescent="0.3">
      <c r="A88" s="119"/>
      <c r="B88" s="119"/>
      <c r="C88" s="119"/>
      <c r="D88" s="119"/>
      <c r="E88" s="119"/>
      <c r="F88" s="120"/>
      <c r="G88" s="119"/>
      <c r="H88" s="120"/>
      <c r="I88" s="119"/>
      <c r="J88" s="120"/>
    </row>
    <row r="89" spans="1:10" ht="18.75" x14ac:dyDescent="0.3">
      <c r="A89" s="119"/>
      <c r="B89" s="119"/>
      <c r="C89" s="119"/>
      <c r="D89" s="119"/>
      <c r="E89" s="119"/>
      <c r="F89" s="120"/>
      <c r="G89" s="119"/>
      <c r="H89" s="203"/>
      <c r="I89" s="203"/>
      <c r="J89" s="120"/>
    </row>
    <row r="90" spans="1:10" ht="18.75" x14ac:dyDescent="0.3">
      <c r="A90" s="109"/>
      <c r="B90" s="109"/>
      <c r="C90" s="109"/>
      <c r="D90" s="109"/>
      <c r="E90" s="109"/>
      <c r="F90" s="109"/>
      <c r="G90" s="109"/>
      <c r="H90" s="109"/>
      <c r="I90" s="109"/>
      <c r="J90" s="109"/>
    </row>
    <row r="91" spans="1:10" ht="18.75" x14ac:dyDescent="0.3">
      <c r="A91" s="121"/>
      <c r="B91" s="122"/>
      <c r="C91" s="121"/>
      <c r="D91" s="121"/>
      <c r="E91" s="204"/>
      <c r="F91" s="204"/>
      <c r="G91" s="123"/>
      <c r="H91" s="122"/>
      <c r="I91" s="122"/>
      <c r="J91" s="122"/>
    </row>
    <row r="92" spans="1:10" ht="18.75" x14ac:dyDescent="0.3">
      <c r="A92" s="109"/>
      <c r="B92" s="110"/>
      <c r="C92" s="109"/>
      <c r="D92" s="109"/>
      <c r="E92" s="201"/>
      <c r="F92" s="201"/>
      <c r="G92" s="111"/>
      <c r="H92" s="112"/>
      <c r="I92" s="113"/>
      <c r="J92" s="113"/>
    </row>
    <row r="93" spans="1:10" ht="18.75" x14ac:dyDescent="0.3">
      <c r="A93" s="114"/>
      <c r="B93" s="115"/>
      <c r="C93" s="114"/>
      <c r="D93" s="114"/>
      <c r="E93" s="202"/>
      <c r="F93" s="202"/>
      <c r="G93" s="116"/>
      <c r="H93" s="117"/>
      <c r="I93" s="118"/>
      <c r="J93" s="118"/>
    </row>
    <row r="94" spans="1:10" ht="18.75" x14ac:dyDescent="0.3">
      <c r="A94" s="114"/>
      <c r="B94" s="115"/>
      <c r="C94" s="114"/>
      <c r="D94" s="114"/>
      <c r="E94" s="202"/>
      <c r="F94" s="202"/>
      <c r="G94" s="116"/>
      <c r="H94" s="117"/>
      <c r="I94" s="118"/>
      <c r="J94" s="118"/>
    </row>
    <row r="95" spans="1:10" ht="18.75" x14ac:dyDescent="0.3">
      <c r="A95" s="114"/>
      <c r="B95" s="115"/>
      <c r="C95" s="114"/>
      <c r="D95" s="114"/>
      <c r="E95" s="202"/>
      <c r="F95" s="202"/>
      <c r="G95" s="116"/>
      <c r="H95" s="117"/>
      <c r="I95" s="118"/>
      <c r="J95" s="118"/>
    </row>
    <row r="96" spans="1:10" ht="18.75" x14ac:dyDescent="0.3">
      <c r="A96" s="114"/>
      <c r="B96" s="115"/>
      <c r="C96" s="114"/>
      <c r="D96" s="114"/>
      <c r="E96" s="202"/>
      <c r="F96" s="202"/>
      <c r="G96" s="116"/>
      <c r="H96" s="117"/>
      <c r="I96" s="118"/>
      <c r="J96" s="118"/>
    </row>
    <row r="97" spans="1:10" ht="18.75" x14ac:dyDescent="0.3">
      <c r="A97" s="124"/>
      <c r="B97" s="125"/>
      <c r="C97" s="124"/>
      <c r="D97" s="124"/>
      <c r="E97" s="205"/>
      <c r="F97" s="205"/>
      <c r="G97" s="126"/>
      <c r="H97" s="127"/>
      <c r="I97" s="128"/>
      <c r="J97" s="128"/>
    </row>
    <row r="98" spans="1:10" ht="18.75" x14ac:dyDescent="0.3">
      <c r="A98" s="119"/>
      <c r="B98" s="119"/>
      <c r="C98" s="119"/>
      <c r="D98" s="119"/>
      <c r="E98" s="119"/>
      <c r="F98" s="120"/>
      <c r="G98" s="119"/>
      <c r="H98" s="120"/>
      <c r="I98" s="119"/>
      <c r="J98" s="120"/>
    </row>
    <row r="99" spans="1:10" ht="18.75" x14ac:dyDescent="0.3">
      <c r="A99" s="119"/>
      <c r="B99" s="119"/>
      <c r="C99" s="119"/>
      <c r="D99" s="119"/>
      <c r="E99" s="119"/>
      <c r="F99" s="120"/>
      <c r="G99" s="119"/>
      <c r="H99" s="203"/>
      <c r="I99" s="203"/>
      <c r="J99" s="120"/>
    </row>
    <row r="100" spans="1:10" ht="18.75" x14ac:dyDescent="0.3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</row>
    <row r="101" spans="1:10" ht="18.75" x14ac:dyDescent="0.3">
      <c r="A101" s="121"/>
      <c r="B101" s="122"/>
      <c r="C101" s="121"/>
      <c r="D101" s="121"/>
      <c r="E101" s="204"/>
      <c r="F101" s="204"/>
      <c r="G101" s="123"/>
      <c r="H101" s="122"/>
      <c r="I101" s="122"/>
      <c r="J101" s="122"/>
    </row>
    <row r="102" spans="1:10" ht="31.5" customHeight="1" x14ac:dyDescent="0.3">
      <c r="A102" s="109"/>
      <c r="B102" s="110"/>
      <c r="C102" s="109"/>
      <c r="D102" s="109"/>
      <c r="E102" s="201"/>
      <c r="F102" s="201"/>
      <c r="G102" s="111"/>
      <c r="H102" s="112"/>
      <c r="I102" s="113"/>
      <c r="J102" s="113"/>
    </row>
    <row r="103" spans="1:10" ht="18.75" x14ac:dyDescent="0.3">
      <c r="A103" s="114"/>
      <c r="B103" s="115"/>
      <c r="C103" s="114"/>
      <c r="D103" s="114"/>
      <c r="E103" s="202"/>
      <c r="F103" s="202"/>
      <c r="G103" s="116"/>
      <c r="H103" s="117"/>
      <c r="I103" s="118"/>
      <c r="J103" s="118"/>
    </row>
    <row r="104" spans="1:10" ht="18.75" x14ac:dyDescent="0.3">
      <c r="A104" s="119"/>
      <c r="B104" s="119"/>
      <c r="C104" s="119"/>
      <c r="D104" s="119"/>
      <c r="E104" s="119"/>
      <c r="F104" s="120"/>
      <c r="G104" s="119"/>
      <c r="H104" s="120"/>
      <c r="I104" s="119"/>
      <c r="J104" s="120"/>
    </row>
    <row r="105" spans="1:10" ht="18.75" x14ac:dyDescent="0.3">
      <c r="A105" s="119"/>
      <c r="B105" s="119"/>
      <c r="C105" s="119"/>
      <c r="D105" s="119"/>
      <c r="E105" s="119"/>
      <c r="F105" s="120"/>
      <c r="G105" s="119"/>
      <c r="H105" s="203"/>
      <c r="I105" s="203"/>
      <c r="J105" s="120"/>
    </row>
    <row r="106" spans="1:10" ht="18.75" x14ac:dyDescent="0.3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</row>
    <row r="107" spans="1:10" ht="18.75" x14ac:dyDescent="0.3">
      <c r="A107" s="121"/>
      <c r="B107" s="122"/>
      <c r="C107" s="121"/>
      <c r="D107" s="121"/>
      <c r="E107" s="204"/>
      <c r="F107" s="204"/>
      <c r="G107" s="123"/>
      <c r="H107" s="122"/>
      <c r="I107" s="122"/>
      <c r="J107" s="122"/>
    </row>
    <row r="108" spans="1:10" ht="18.75" x14ac:dyDescent="0.3">
      <c r="A108" s="109"/>
      <c r="B108" s="110"/>
      <c r="C108" s="109"/>
      <c r="D108" s="109"/>
      <c r="E108" s="201"/>
      <c r="F108" s="201"/>
      <c r="G108" s="111"/>
      <c r="H108" s="112"/>
      <c r="I108" s="113"/>
      <c r="J108" s="113"/>
    </row>
    <row r="109" spans="1:10" ht="18.75" x14ac:dyDescent="0.3">
      <c r="A109" s="114"/>
      <c r="B109" s="115"/>
      <c r="C109" s="114"/>
      <c r="D109" s="114"/>
      <c r="E109" s="202"/>
      <c r="F109" s="202"/>
      <c r="G109" s="116"/>
      <c r="H109" s="117"/>
      <c r="I109" s="118"/>
      <c r="J109" s="118"/>
    </row>
    <row r="110" spans="1:10" ht="18.75" x14ac:dyDescent="0.3">
      <c r="A110" s="119"/>
      <c r="B110" s="119"/>
      <c r="C110" s="119"/>
      <c r="D110" s="119"/>
      <c r="E110" s="119"/>
      <c r="F110" s="120"/>
      <c r="G110" s="119"/>
      <c r="H110" s="120"/>
      <c r="I110" s="119"/>
      <c r="J110" s="120"/>
    </row>
    <row r="111" spans="1:10" ht="18.75" x14ac:dyDescent="0.3">
      <c r="A111" s="119"/>
      <c r="B111" s="119"/>
      <c r="C111" s="119"/>
      <c r="D111" s="119"/>
      <c r="E111" s="119"/>
      <c r="F111" s="120"/>
      <c r="G111" s="119"/>
      <c r="H111" s="203"/>
      <c r="I111" s="203"/>
      <c r="J111" s="120"/>
    </row>
    <row r="112" spans="1:10" ht="18.75" x14ac:dyDescent="0.3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</row>
    <row r="113" spans="1:10" ht="18.75" x14ac:dyDescent="0.3">
      <c r="A113" s="121"/>
      <c r="B113" s="122"/>
      <c r="C113" s="121"/>
      <c r="D113" s="121"/>
      <c r="E113" s="204"/>
      <c r="F113" s="204"/>
      <c r="G113" s="123"/>
      <c r="H113" s="122"/>
      <c r="I113" s="122"/>
      <c r="J113" s="122"/>
    </row>
    <row r="114" spans="1:10" ht="18.75" x14ac:dyDescent="0.3">
      <c r="A114" s="109"/>
      <c r="B114" s="110"/>
      <c r="C114" s="109"/>
      <c r="D114" s="109"/>
      <c r="E114" s="201"/>
      <c r="F114" s="201"/>
      <c r="G114" s="111"/>
      <c r="H114" s="112"/>
      <c r="I114" s="113"/>
      <c r="J114" s="113"/>
    </row>
    <row r="115" spans="1:10" ht="18.75" x14ac:dyDescent="0.3">
      <c r="A115" s="114"/>
      <c r="B115" s="115"/>
      <c r="C115" s="114"/>
      <c r="D115" s="114"/>
      <c r="E115" s="202"/>
      <c r="F115" s="202"/>
      <c r="G115" s="116"/>
      <c r="H115" s="117"/>
      <c r="I115" s="118"/>
      <c r="J115" s="118"/>
    </row>
    <row r="116" spans="1:10" ht="18.75" x14ac:dyDescent="0.3">
      <c r="A116" s="124"/>
      <c r="B116" s="125"/>
      <c r="C116" s="124"/>
      <c r="D116" s="124"/>
      <c r="E116" s="205"/>
      <c r="F116" s="205"/>
      <c r="G116" s="126"/>
      <c r="H116" s="127"/>
      <c r="I116" s="128"/>
      <c r="J116" s="128"/>
    </row>
    <row r="117" spans="1:10" ht="18.75" x14ac:dyDescent="0.3">
      <c r="A117" s="124"/>
      <c r="B117" s="125"/>
      <c r="C117" s="124"/>
      <c r="D117" s="124"/>
      <c r="E117" s="205"/>
      <c r="F117" s="205"/>
      <c r="G117" s="126"/>
      <c r="H117" s="127"/>
      <c r="I117" s="128"/>
      <c r="J117" s="128"/>
    </row>
    <row r="118" spans="1:10" ht="18.75" x14ac:dyDescent="0.3">
      <c r="A118" s="119"/>
      <c r="B118" s="119"/>
      <c r="C118" s="119"/>
      <c r="D118" s="119"/>
      <c r="E118" s="119"/>
      <c r="F118" s="120"/>
      <c r="G118" s="119"/>
      <c r="H118" s="120"/>
      <c r="I118" s="119"/>
      <c r="J118" s="120"/>
    </row>
    <row r="119" spans="1:10" ht="18.75" x14ac:dyDescent="0.3">
      <c r="A119" s="119"/>
      <c r="B119" s="119"/>
      <c r="C119" s="119"/>
      <c r="D119" s="119"/>
      <c r="E119" s="119"/>
      <c r="F119" s="120"/>
      <c r="G119" s="119"/>
      <c r="H119" s="203"/>
      <c r="I119" s="203"/>
      <c r="J119" s="120"/>
    </row>
    <row r="120" spans="1:10" ht="18.75" x14ac:dyDescent="0.3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</row>
    <row r="121" spans="1:10" ht="18.75" x14ac:dyDescent="0.3">
      <c r="A121" s="121"/>
      <c r="B121" s="122"/>
      <c r="C121" s="121"/>
      <c r="D121" s="121"/>
      <c r="E121" s="204"/>
      <c r="F121" s="204"/>
      <c r="G121" s="123"/>
      <c r="H121" s="122"/>
      <c r="I121" s="122"/>
      <c r="J121" s="122"/>
    </row>
    <row r="122" spans="1:10" ht="18.75" x14ac:dyDescent="0.3">
      <c r="A122" s="109"/>
      <c r="B122" s="110"/>
      <c r="C122" s="109"/>
      <c r="D122" s="109"/>
      <c r="E122" s="201"/>
      <c r="F122" s="201"/>
      <c r="G122" s="111"/>
      <c r="H122" s="112"/>
      <c r="I122" s="113"/>
      <c r="J122" s="113"/>
    </row>
    <row r="123" spans="1:10" ht="18.75" x14ac:dyDescent="0.3">
      <c r="A123" s="114"/>
      <c r="B123" s="115"/>
      <c r="C123" s="114"/>
      <c r="D123" s="114"/>
      <c r="E123" s="202"/>
      <c r="F123" s="202"/>
      <c r="G123" s="116"/>
      <c r="H123" s="117"/>
      <c r="I123" s="118"/>
      <c r="J123" s="118"/>
    </row>
    <row r="124" spans="1:10" ht="18.75" x14ac:dyDescent="0.3">
      <c r="A124" s="124"/>
      <c r="B124" s="125"/>
      <c r="C124" s="124"/>
      <c r="D124" s="124"/>
      <c r="E124" s="205"/>
      <c r="F124" s="205"/>
      <c r="G124" s="126"/>
      <c r="H124" s="127"/>
      <c r="I124" s="128"/>
      <c r="J124" s="128"/>
    </row>
    <row r="125" spans="1:10" ht="18.75" x14ac:dyDescent="0.3">
      <c r="A125" s="124"/>
      <c r="B125" s="125"/>
      <c r="C125" s="124"/>
      <c r="D125" s="124"/>
      <c r="E125" s="205"/>
      <c r="F125" s="205"/>
      <c r="G125" s="126"/>
      <c r="H125" s="127"/>
      <c r="I125" s="128"/>
      <c r="J125" s="128"/>
    </row>
    <row r="126" spans="1:10" ht="18.75" x14ac:dyDescent="0.3">
      <c r="A126" s="124"/>
      <c r="B126" s="125"/>
      <c r="C126" s="124"/>
      <c r="D126" s="124"/>
      <c r="E126" s="205"/>
      <c r="F126" s="205"/>
      <c r="G126" s="126"/>
      <c r="H126" s="127"/>
      <c r="I126" s="128"/>
      <c r="J126" s="128"/>
    </row>
    <row r="127" spans="1:10" ht="18.75" x14ac:dyDescent="0.3">
      <c r="A127" s="119"/>
      <c r="B127" s="119"/>
      <c r="C127" s="119"/>
      <c r="D127" s="119"/>
      <c r="E127" s="119"/>
      <c r="F127" s="120"/>
      <c r="G127" s="119"/>
      <c r="H127" s="120"/>
      <c r="I127" s="119"/>
      <c r="J127" s="120"/>
    </row>
    <row r="128" spans="1:10" ht="18.75" x14ac:dyDescent="0.3">
      <c r="A128" s="119"/>
      <c r="B128" s="119"/>
      <c r="C128" s="119"/>
      <c r="D128" s="119"/>
      <c r="E128" s="119"/>
      <c r="F128" s="120"/>
      <c r="G128" s="119"/>
      <c r="H128" s="203"/>
      <c r="I128" s="203"/>
      <c r="J128" s="120"/>
    </row>
    <row r="129" spans="1:10" ht="18.75" x14ac:dyDescent="0.3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</row>
    <row r="130" spans="1:10" ht="18.75" x14ac:dyDescent="0.3">
      <c r="A130" s="121"/>
      <c r="B130" s="122"/>
      <c r="C130" s="121"/>
      <c r="D130" s="121"/>
      <c r="E130" s="204"/>
      <c r="F130" s="204"/>
      <c r="G130" s="123"/>
      <c r="H130" s="122"/>
      <c r="I130" s="122"/>
      <c r="J130" s="122"/>
    </row>
    <row r="131" spans="1:10" ht="18.75" x14ac:dyDescent="0.3">
      <c r="A131" s="109"/>
      <c r="B131" s="110"/>
      <c r="C131" s="109"/>
      <c r="D131" s="109"/>
      <c r="E131" s="201"/>
      <c r="F131" s="201"/>
      <c r="G131" s="111"/>
      <c r="H131" s="112"/>
      <c r="I131" s="113"/>
      <c r="J131" s="113"/>
    </row>
    <row r="132" spans="1:10" ht="18.75" x14ac:dyDescent="0.3">
      <c r="A132" s="114"/>
      <c r="B132" s="115"/>
      <c r="C132" s="114"/>
      <c r="D132" s="114"/>
      <c r="E132" s="202"/>
      <c r="F132" s="202"/>
      <c r="G132" s="116"/>
      <c r="H132" s="117"/>
      <c r="I132" s="118"/>
      <c r="J132" s="118"/>
    </row>
    <row r="133" spans="1:10" ht="18.75" x14ac:dyDescent="0.3">
      <c r="A133" s="114"/>
      <c r="B133" s="115"/>
      <c r="C133" s="114"/>
      <c r="D133" s="114"/>
      <c r="E133" s="202"/>
      <c r="F133" s="202"/>
      <c r="G133" s="116"/>
      <c r="H133" s="117"/>
      <c r="I133" s="118"/>
      <c r="J133" s="118"/>
    </row>
    <row r="134" spans="1:10" ht="18.75" x14ac:dyDescent="0.3">
      <c r="A134" s="124"/>
      <c r="B134" s="125"/>
      <c r="C134" s="124"/>
      <c r="D134" s="124"/>
      <c r="E134" s="205"/>
      <c r="F134" s="205"/>
      <c r="G134" s="126"/>
      <c r="H134" s="127"/>
      <c r="I134" s="128"/>
      <c r="J134" s="128"/>
    </row>
    <row r="135" spans="1:10" ht="18.75" x14ac:dyDescent="0.3">
      <c r="A135" s="124"/>
      <c r="B135" s="125"/>
      <c r="C135" s="124"/>
      <c r="D135" s="124"/>
      <c r="E135" s="205"/>
      <c r="F135" s="205"/>
      <c r="G135" s="126"/>
      <c r="H135" s="127"/>
      <c r="I135" s="128"/>
      <c r="J135" s="128"/>
    </row>
    <row r="136" spans="1:10" ht="18.75" x14ac:dyDescent="0.3">
      <c r="A136" s="124"/>
      <c r="B136" s="125"/>
      <c r="C136" s="124"/>
      <c r="D136" s="124"/>
      <c r="E136" s="205"/>
      <c r="F136" s="205"/>
      <c r="G136" s="126"/>
      <c r="H136" s="127"/>
      <c r="I136" s="128"/>
      <c r="J136" s="128"/>
    </row>
    <row r="137" spans="1:10" ht="18.75" x14ac:dyDescent="0.3">
      <c r="A137" s="119"/>
      <c r="B137" s="119"/>
      <c r="C137" s="119"/>
      <c r="D137" s="119"/>
      <c r="E137" s="119"/>
      <c r="F137" s="120"/>
      <c r="G137" s="119"/>
      <c r="H137" s="120"/>
      <c r="I137" s="119"/>
      <c r="J137" s="120"/>
    </row>
    <row r="138" spans="1:10" ht="18.75" x14ac:dyDescent="0.3">
      <c r="A138" s="119"/>
      <c r="B138" s="119"/>
      <c r="C138" s="119"/>
      <c r="D138" s="119"/>
      <c r="E138" s="119"/>
      <c r="F138" s="120"/>
      <c r="G138" s="119"/>
      <c r="H138" s="203"/>
      <c r="I138" s="203"/>
      <c r="J138" s="120"/>
    </row>
    <row r="139" spans="1:10" ht="18.75" x14ac:dyDescent="0.3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</row>
    <row r="140" spans="1:10" ht="18.75" x14ac:dyDescent="0.3">
      <c r="A140" s="121"/>
      <c r="B140" s="122"/>
      <c r="C140" s="121"/>
      <c r="D140" s="121"/>
      <c r="E140" s="204"/>
      <c r="F140" s="204"/>
      <c r="G140" s="123"/>
      <c r="H140" s="122"/>
      <c r="I140" s="122"/>
      <c r="J140" s="122"/>
    </row>
    <row r="141" spans="1:10" ht="18.75" x14ac:dyDescent="0.3">
      <c r="A141" s="109"/>
      <c r="B141" s="110"/>
      <c r="C141" s="109"/>
      <c r="D141" s="109"/>
      <c r="E141" s="201"/>
      <c r="F141" s="201"/>
      <c r="G141" s="111"/>
      <c r="H141" s="112"/>
      <c r="I141" s="113"/>
      <c r="J141" s="113"/>
    </row>
    <row r="142" spans="1:10" ht="18.75" x14ac:dyDescent="0.3">
      <c r="A142" s="114"/>
      <c r="B142" s="115"/>
      <c r="C142" s="114"/>
      <c r="D142" s="114"/>
      <c r="E142" s="202"/>
      <c r="F142" s="202"/>
      <c r="G142" s="116"/>
      <c r="H142" s="117"/>
      <c r="I142" s="118"/>
      <c r="J142" s="118"/>
    </row>
    <row r="143" spans="1:10" ht="18.75" x14ac:dyDescent="0.3">
      <c r="A143" s="114"/>
      <c r="B143" s="115"/>
      <c r="C143" s="114"/>
      <c r="D143" s="114"/>
      <c r="E143" s="202"/>
      <c r="F143" s="202"/>
      <c r="G143" s="116"/>
      <c r="H143" s="117"/>
      <c r="I143" s="118"/>
      <c r="J143" s="118"/>
    </row>
    <row r="144" spans="1:10" ht="18.75" x14ac:dyDescent="0.3">
      <c r="A144" s="124"/>
      <c r="B144" s="125"/>
      <c r="C144" s="124"/>
      <c r="D144" s="124"/>
      <c r="E144" s="205"/>
      <c r="F144" s="205"/>
      <c r="G144" s="126"/>
      <c r="H144" s="127"/>
      <c r="I144" s="128"/>
      <c r="J144" s="128"/>
    </row>
    <row r="145" spans="1:10" ht="18.75" x14ac:dyDescent="0.3">
      <c r="A145" s="124"/>
      <c r="B145" s="125"/>
      <c r="C145" s="124"/>
      <c r="D145" s="124"/>
      <c r="E145" s="205"/>
      <c r="F145" s="205"/>
      <c r="G145" s="126"/>
      <c r="H145" s="127"/>
      <c r="I145" s="128"/>
      <c r="J145" s="128"/>
    </row>
    <row r="146" spans="1:10" ht="18.75" x14ac:dyDescent="0.3">
      <c r="A146" s="124"/>
      <c r="B146" s="125"/>
      <c r="C146" s="124"/>
      <c r="D146" s="124"/>
      <c r="E146" s="205"/>
      <c r="F146" s="205"/>
      <c r="G146" s="126"/>
      <c r="H146" s="127"/>
      <c r="I146" s="128"/>
      <c r="J146" s="128"/>
    </row>
    <row r="147" spans="1:10" ht="18.75" x14ac:dyDescent="0.3">
      <c r="A147" s="124"/>
      <c r="B147" s="125"/>
      <c r="C147" s="124"/>
      <c r="D147" s="124"/>
      <c r="E147" s="205"/>
      <c r="F147" s="205"/>
      <c r="G147" s="126"/>
      <c r="H147" s="127"/>
      <c r="I147" s="128"/>
      <c r="J147" s="128"/>
    </row>
    <row r="148" spans="1:10" ht="18.75" x14ac:dyDescent="0.3">
      <c r="A148" s="119"/>
      <c r="B148" s="119"/>
      <c r="C148" s="119"/>
      <c r="D148" s="119"/>
      <c r="E148" s="119"/>
      <c r="F148" s="120"/>
      <c r="G148" s="119"/>
      <c r="H148" s="120"/>
      <c r="I148" s="119"/>
      <c r="J148" s="120"/>
    </row>
    <row r="149" spans="1:10" ht="18.75" x14ac:dyDescent="0.3">
      <c r="A149" s="119"/>
      <c r="B149" s="119"/>
      <c r="C149" s="119"/>
      <c r="D149" s="119"/>
      <c r="E149" s="119"/>
      <c r="F149" s="120"/>
      <c r="G149" s="119"/>
      <c r="H149" s="203"/>
      <c r="I149" s="203"/>
      <c r="J149" s="120"/>
    </row>
    <row r="150" spans="1:10" ht="18.75" x14ac:dyDescent="0.3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</row>
    <row r="151" spans="1:10" ht="18.75" x14ac:dyDescent="0.3">
      <c r="A151" s="121"/>
      <c r="B151" s="122"/>
      <c r="C151" s="121"/>
      <c r="D151" s="121"/>
      <c r="E151" s="204"/>
      <c r="F151" s="204"/>
      <c r="G151" s="123"/>
      <c r="H151" s="122"/>
      <c r="I151" s="122"/>
      <c r="J151" s="122"/>
    </row>
    <row r="152" spans="1:10" ht="18.75" x14ac:dyDescent="0.3">
      <c r="A152" s="109"/>
      <c r="B152" s="110"/>
      <c r="C152" s="109"/>
      <c r="D152" s="109"/>
      <c r="E152" s="201"/>
      <c r="F152" s="201"/>
      <c r="G152" s="111"/>
      <c r="H152" s="112"/>
      <c r="I152" s="113"/>
      <c r="J152" s="113"/>
    </row>
    <row r="153" spans="1:10" ht="18.75" x14ac:dyDescent="0.3">
      <c r="A153" s="114"/>
      <c r="B153" s="115"/>
      <c r="C153" s="114"/>
      <c r="D153" s="114"/>
      <c r="E153" s="202"/>
      <c r="F153" s="202"/>
      <c r="G153" s="116"/>
      <c r="H153" s="117"/>
      <c r="I153" s="118"/>
      <c r="J153" s="118"/>
    </row>
    <row r="154" spans="1:10" ht="18.75" x14ac:dyDescent="0.3">
      <c r="A154" s="114"/>
      <c r="B154" s="115"/>
      <c r="C154" s="114"/>
      <c r="D154" s="114"/>
      <c r="E154" s="202"/>
      <c r="F154" s="202"/>
      <c r="G154" s="116"/>
      <c r="H154" s="117"/>
      <c r="I154" s="118"/>
      <c r="J154" s="118"/>
    </row>
    <row r="155" spans="1:10" ht="18.75" x14ac:dyDescent="0.3">
      <c r="A155" s="124"/>
      <c r="B155" s="125"/>
      <c r="C155" s="124"/>
      <c r="D155" s="124"/>
      <c r="E155" s="205"/>
      <c r="F155" s="205"/>
      <c r="G155" s="126"/>
      <c r="H155" s="127"/>
      <c r="I155" s="128"/>
      <c r="J155" s="128"/>
    </row>
    <row r="156" spans="1:10" ht="18.75" x14ac:dyDescent="0.3">
      <c r="A156" s="124"/>
      <c r="B156" s="125"/>
      <c r="C156" s="124"/>
      <c r="D156" s="124"/>
      <c r="E156" s="205"/>
      <c r="F156" s="205"/>
      <c r="G156" s="126"/>
      <c r="H156" s="127"/>
      <c r="I156" s="128"/>
      <c r="J156" s="128"/>
    </row>
    <row r="157" spans="1:10" ht="18.75" x14ac:dyDescent="0.3">
      <c r="A157" s="124"/>
      <c r="B157" s="125"/>
      <c r="C157" s="124"/>
      <c r="D157" s="124"/>
      <c r="E157" s="205"/>
      <c r="F157" s="205"/>
      <c r="G157" s="126"/>
      <c r="H157" s="127"/>
      <c r="I157" s="128"/>
      <c r="J157" s="128"/>
    </row>
    <row r="158" spans="1:10" ht="18.75" x14ac:dyDescent="0.3">
      <c r="A158" s="119"/>
      <c r="B158" s="119"/>
      <c r="C158" s="119"/>
      <c r="D158" s="119"/>
      <c r="E158" s="119"/>
      <c r="F158" s="120"/>
      <c r="G158" s="119"/>
      <c r="H158" s="120"/>
      <c r="I158" s="119"/>
      <c r="J158" s="120"/>
    </row>
    <row r="159" spans="1:10" ht="18.75" x14ac:dyDescent="0.3">
      <c r="A159" s="119"/>
      <c r="B159" s="119"/>
      <c r="C159" s="119"/>
      <c r="D159" s="119"/>
      <c r="E159" s="119"/>
      <c r="F159" s="120"/>
      <c r="G159" s="119"/>
      <c r="H159" s="203"/>
      <c r="I159" s="203"/>
      <c r="J159" s="120"/>
    </row>
    <row r="160" spans="1:10" ht="18.75" x14ac:dyDescent="0.3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</row>
    <row r="161" spans="1:10" ht="18.75" x14ac:dyDescent="0.3">
      <c r="A161" s="121"/>
      <c r="B161" s="122"/>
      <c r="C161" s="121"/>
      <c r="D161" s="121"/>
      <c r="E161" s="204"/>
      <c r="F161" s="204"/>
      <c r="G161" s="123"/>
      <c r="H161" s="122"/>
      <c r="I161" s="122"/>
      <c r="J161" s="122"/>
    </row>
    <row r="162" spans="1:10" ht="18.75" x14ac:dyDescent="0.3">
      <c r="A162" s="109"/>
      <c r="B162" s="110"/>
      <c r="C162" s="109"/>
      <c r="D162" s="109"/>
      <c r="E162" s="201"/>
      <c r="F162" s="201"/>
      <c r="G162" s="111"/>
      <c r="H162" s="112"/>
      <c r="I162" s="113"/>
      <c r="J162" s="113"/>
    </row>
    <row r="163" spans="1:10" ht="18.75" x14ac:dyDescent="0.3">
      <c r="A163" s="114"/>
      <c r="B163" s="115"/>
      <c r="C163" s="114"/>
      <c r="D163" s="114"/>
      <c r="E163" s="202"/>
      <c r="F163" s="202"/>
      <c r="G163" s="116"/>
      <c r="H163" s="117"/>
      <c r="I163" s="118"/>
      <c r="J163" s="118"/>
    </row>
    <row r="164" spans="1:10" ht="18.75" x14ac:dyDescent="0.3">
      <c r="A164" s="114"/>
      <c r="B164" s="115"/>
      <c r="C164" s="114"/>
      <c r="D164" s="114"/>
      <c r="E164" s="202"/>
      <c r="F164" s="202"/>
      <c r="G164" s="116"/>
      <c r="H164" s="117"/>
      <c r="I164" s="118"/>
      <c r="J164" s="118"/>
    </row>
    <row r="165" spans="1:10" ht="18.75" x14ac:dyDescent="0.3">
      <c r="A165" s="124"/>
      <c r="B165" s="125"/>
      <c r="C165" s="124"/>
      <c r="D165" s="124"/>
      <c r="E165" s="205"/>
      <c r="F165" s="205"/>
      <c r="G165" s="126"/>
      <c r="H165" s="127"/>
      <c r="I165" s="128"/>
      <c r="J165" s="128"/>
    </row>
    <row r="166" spans="1:10" ht="18.75" x14ac:dyDescent="0.3">
      <c r="A166" s="124"/>
      <c r="B166" s="125"/>
      <c r="C166" s="124"/>
      <c r="D166" s="124"/>
      <c r="E166" s="205"/>
      <c r="F166" s="205"/>
      <c r="G166" s="126"/>
      <c r="H166" s="127"/>
      <c r="I166" s="128"/>
      <c r="J166" s="128"/>
    </row>
    <row r="167" spans="1:10" ht="18.75" x14ac:dyDescent="0.3">
      <c r="A167" s="124"/>
      <c r="B167" s="125"/>
      <c r="C167" s="124"/>
      <c r="D167" s="124"/>
      <c r="E167" s="205"/>
      <c r="F167" s="205"/>
      <c r="G167" s="126"/>
      <c r="H167" s="127"/>
      <c r="I167" s="128"/>
      <c r="J167" s="128"/>
    </row>
    <row r="168" spans="1:10" ht="18.75" x14ac:dyDescent="0.3">
      <c r="A168" s="124"/>
      <c r="B168" s="125"/>
      <c r="C168" s="124"/>
      <c r="D168" s="124"/>
      <c r="E168" s="205"/>
      <c r="F168" s="205"/>
      <c r="G168" s="126"/>
      <c r="H168" s="127"/>
      <c r="I168" s="128"/>
      <c r="J168" s="128"/>
    </row>
    <row r="169" spans="1:10" ht="18.75" x14ac:dyDescent="0.3">
      <c r="A169" s="119"/>
      <c r="B169" s="119"/>
      <c r="C169" s="119"/>
      <c r="D169" s="119"/>
      <c r="E169" s="119"/>
      <c r="F169" s="120"/>
      <c r="G169" s="119"/>
      <c r="H169" s="120"/>
      <c r="I169" s="119"/>
      <c r="J169" s="120"/>
    </row>
    <row r="170" spans="1:10" ht="18.75" x14ac:dyDescent="0.3">
      <c r="A170" s="119"/>
      <c r="B170" s="119"/>
      <c r="C170" s="119"/>
      <c r="D170" s="119"/>
      <c r="E170" s="119"/>
      <c r="F170" s="120"/>
      <c r="G170" s="119"/>
      <c r="H170" s="203"/>
      <c r="I170" s="203"/>
      <c r="J170" s="120"/>
    </row>
    <row r="171" spans="1:10" ht="18.75" x14ac:dyDescent="0.3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</row>
    <row r="172" spans="1:10" ht="18.75" x14ac:dyDescent="0.3">
      <c r="A172" s="121"/>
      <c r="B172" s="122"/>
      <c r="C172" s="121"/>
      <c r="D172" s="121"/>
      <c r="E172" s="204"/>
      <c r="F172" s="204"/>
      <c r="G172" s="123"/>
      <c r="H172" s="122"/>
      <c r="I172" s="122"/>
      <c r="J172" s="122"/>
    </row>
    <row r="173" spans="1:10" ht="18.75" x14ac:dyDescent="0.3">
      <c r="A173" s="109"/>
      <c r="B173" s="110"/>
      <c r="C173" s="109"/>
      <c r="D173" s="109"/>
      <c r="E173" s="201"/>
      <c r="F173" s="201"/>
      <c r="G173" s="111"/>
      <c r="H173" s="112"/>
      <c r="I173" s="113"/>
      <c r="J173" s="113"/>
    </row>
    <row r="174" spans="1:10" ht="18.75" x14ac:dyDescent="0.3">
      <c r="A174" s="114"/>
      <c r="B174" s="115"/>
      <c r="C174" s="114"/>
      <c r="D174" s="114"/>
      <c r="E174" s="202"/>
      <c r="F174" s="202"/>
      <c r="G174" s="116"/>
      <c r="H174" s="117"/>
      <c r="I174" s="118"/>
      <c r="J174" s="118"/>
    </row>
    <row r="175" spans="1:10" ht="18.75" x14ac:dyDescent="0.3">
      <c r="A175" s="114"/>
      <c r="B175" s="115"/>
      <c r="C175" s="114"/>
      <c r="D175" s="114"/>
      <c r="E175" s="202"/>
      <c r="F175" s="202"/>
      <c r="G175" s="116"/>
      <c r="H175" s="117"/>
      <c r="I175" s="118"/>
      <c r="J175" s="118"/>
    </row>
    <row r="176" spans="1:10" ht="18.75" x14ac:dyDescent="0.3">
      <c r="A176" s="124"/>
      <c r="B176" s="125"/>
      <c r="C176" s="124"/>
      <c r="D176" s="124"/>
      <c r="E176" s="205"/>
      <c r="F176" s="205"/>
      <c r="G176" s="126"/>
      <c r="H176" s="127"/>
      <c r="I176" s="128"/>
      <c r="J176" s="128"/>
    </row>
    <row r="177" spans="1:10" ht="18.75" x14ac:dyDescent="0.3">
      <c r="A177" s="124"/>
      <c r="B177" s="125"/>
      <c r="C177" s="124"/>
      <c r="D177" s="124"/>
      <c r="E177" s="205"/>
      <c r="F177" s="205"/>
      <c r="G177" s="126"/>
      <c r="H177" s="127"/>
      <c r="I177" s="128"/>
      <c r="J177" s="128"/>
    </row>
    <row r="178" spans="1:10" ht="18.75" x14ac:dyDescent="0.3">
      <c r="A178" s="124"/>
      <c r="B178" s="125"/>
      <c r="C178" s="124"/>
      <c r="D178" s="124"/>
      <c r="E178" s="205"/>
      <c r="F178" s="205"/>
      <c r="G178" s="126"/>
      <c r="H178" s="127"/>
      <c r="I178" s="128"/>
      <c r="J178" s="128"/>
    </row>
    <row r="179" spans="1:10" ht="18.75" x14ac:dyDescent="0.3">
      <c r="A179" s="124"/>
      <c r="B179" s="125"/>
      <c r="C179" s="124"/>
      <c r="D179" s="124"/>
      <c r="E179" s="205"/>
      <c r="F179" s="205"/>
      <c r="G179" s="126"/>
      <c r="H179" s="127"/>
      <c r="I179" s="128"/>
      <c r="J179" s="128"/>
    </row>
    <row r="180" spans="1:10" ht="18.75" x14ac:dyDescent="0.3">
      <c r="A180" s="119"/>
      <c r="B180" s="119"/>
      <c r="C180" s="119"/>
      <c r="D180" s="119"/>
      <c r="E180" s="119"/>
      <c r="F180" s="120"/>
      <c r="G180" s="119"/>
      <c r="H180" s="120"/>
      <c r="I180" s="119"/>
      <c r="J180" s="120"/>
    </row>
    <row r="181" spans="1:10" ht="18.75" x14ac:dyDescent="0.3">
      <c r="A181" s="119"/>
      <c r="B181" s="119"/>
      <c r="C181" s="119"/>
      <c r="D181" s="119"/>
      <c r="E181" s="119"/>
      <c r="F181" s="120"/>
      <c r="G181" s="119"/>
      <c r="H181" s="203"/>
      <c r="I181" s="203"/>
      <c r="J181" s="120"/>
    </row>
    <row r="182" spans="1:10" ht="18.75" x14ac:dyDescent="0.3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</row>
    <row r="183" spans="1:10" ht="18.75" x14ac:dyDescent="0.3">
      <c r="A183" s="121"/>
      <c r="B183" s="122"/>
      <c r="C183" s="121"/>
      <c r="D183" s="121"/>
      <c r="E183" s="204"/>
      <c r="F183" s="204"/>
      <c r="G183" s="123"/>
      <c r="H183" s="122"/>
      <c r="I183" s="122"/>
      <c r="J183" s="122"/>
    </row>
    <row r="184" spans="1:10" ht="18.75" x14ac:dyDescent="0.3">
      <c r="A184" s="109"/>
      <c r="B184" s="110"/>
      <c r="C184" s="109"/>
      <c r="D184" s="109"/>
      <c r="E184" s="201"/>
      <c r="F184" s="201"/>
      <c r="G184" s="111"/>
      <c r="H184" s="112"/>
      <c r="I184" s="113"/>
      <c r="J184" s="113"/>
    </row>
    <row r="185" spans="1:10" ht="18.75" x14ac:dyDescent="0.3">
      <c r="A185" s="114"/>
      <c r="B185" s="115"/>
      <c r="C185" s="114"/>
      <c r="D185" s="114"/>
      <c r="E185" s="202"/>
      <c r="F185" s="202"/>
      <c r="G185" s="116"/>
      <c r="H185" s="117"/>
      <c r="I185" s="118"/>
      <c r="J185" s="118"/>
    </row>
    <row r="186" spans="1:10" ht="18.75" x14ac:dyDescent="0.3">
      <c r="A186" s="114"/>
      <c r="B186" s="115"/>
      <c r="C186" s="114"/>
      <c r="D186" s="114"/>
      <c r="E186" s="202"/>
      <c r="F186" s="202"/>
      <c r="G186" s="116"/>
      <c r="H186" s="117"/>
      <c r="I186" s="118"/>
      <c r="J186" s="118"/>
    </row>
    <row r="187" spans="1:10" ht="18.75" x14ac:dyDescent="0.3">
      <c r="A187" s="124"/>
      <c r="B187" s="125"/>
      <c r="C187" s="124"/>
      <c r="D187" s="124"/>
      <c r="E187" s="205"/>
      <c r="F187" s="205"/>
      <c r="G187" s="126"/>
      <c r="H187" s="127"/>
      <c r="I187" s="128"/>
      <c r="J187" s="128"/>
    </row>
    <row r="188" spans="1:10" ht="18.75" x14ac:dyDescent="0.3">
      <c r="A188" s="124"/>
      <c r="B188" s="125"/>
      <c r="C188" s="124"/>
      <c r="D188" s="124"/>
      <c r="E188" s="205"/>
      <c r="F188" s="205"/>
      <c r="G188" s="126"/>
      <c r="H188" s="127"/>
      <c r="I188" s="128"/>
      <c r="J188" s="128"/>
    </row>
    <row r="189" spans="1:10" ht="18.75" x14ac:dyDescent="0.3">
      <c r="A189" s="124"/>
      <c r="B189" s="125"/>
      <c r="C189" s="124"/>
      <c r="D189" s="124"/>
      <c r="E189" s="205"/>
      <c r="F189" s="205"/>
      <c r="G189" s="126"/>
      <c r="H189" s="127"/>
      <c r="I189" s="128"/>
      <c r="J189" s="128"/>
    </row>
    <row r="190" spans="1:10" ht="18.75" x14ac:dyDescent="0.3">
      <c r="A190" s="124"/>
      <c r="B190" s="125"/>
      <c r="C190" s="124"/>
      <c r="D190" s="124"/>
      <c r="E190" s="205"/>
      <c r="F190" s="205"/>
      <c r="G190" s="126"/>
      <c r="H190" s="127"/>
      <c r="I190" s="128"/>
      <c r="J190" s="128"/>
    </row>
    <row r="191" spans="1:10" ht="18.75" x14ac:dyDescent="0.3">
      <c r="A191" s="119"/>
      <c r="B191" s="119"/>
      <c r="C191" s="119"/>
      <c r="D191" s="119"/>
      <c r="E191" s="119"/>
      <c r="F191" s="120"/>
      <c r="G191" s="119"/>
      <c r="H191" s="120"/>
      <c r="I191" s="119"/>
      <c r="J191" s="120"/>
    </row>
    <row r="192" spans="1:10" ht="18.75" x14ac:dyDescent="0.3">
      <c r="A192" s="119"/>
      <c r="B192" s="119"/>
      <c r="C192" s="119"/>
      <c r="D192" s="119"/>
      <c r="E192" s="119"/>
      <c r="F192" s="120"/>
      <c r="G192" s="119"/>
      <c r="H192" s="203"/>
      <c r="I192" s="203"/>
      <c r="J192" s="120"/>
    </row>
    <row r="193" spans="1:10" ht="18.75" x14ac:dyDescent="0.3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</row>
    <row r="194" spans="1:10" ht="18.75" x14ac:dyDescent="0.3">
      <c r="A194" s="121"/>
      <c r="B194" s="122"/>
      <c r="C194" s="121"/>
      <c r="D194" s="121"/>
      <c r="E194" s="204"/>
      <c r="F194" s="204"/>
      <c r="G194" s="123"/>
      <c r="H194" s="122"/>
      <c r="I194" s="122"/>
      <c r="J194" s="122"/>
    </row>
    <row r="195" spans="1:10" ht="18.75" x14ac:dyDescent="0.3">
      <c r="A195" s="109"/>
      <c r="B195" s="110"/>
      <c r="C195" s="109"/>
      <c r="D195" s="109"/>
      <c r="E195" s="201"/>
      <c r="F195" s="201"/>
      <c r="G195" s="111"/>
      <c r="H195" s="112"/>
      <c r="I195" s="113"/>
      <c r="J195" s="113"/>
    </row>
    <row r="196" spans="1:10" ht="18.75" x14ac:dyDescent="0.3">
      <c r="A196" s="114"/>
      <c r="B196" s="115"/>
      <c r="C196" s="114"/>
      <c r="D196" s="114"/>
      <c r="E196" s="202"/>
      <c r="F196" s="202"/>
      <c r="G196" s="116"/>
      <c r="H196" s="117"/>
      <c r="I196" s="118"/>
      <c r="J196" s="118"/>
    </row>
    <row r="197" spans="1:10" ht="18.75" x14ac:dyDescent="0.3">
      <c r="A197" s="114"/>
      <c r="B197" s="115"/>
      <c r="C197" s="114"/>
      <c r="D197" s="114"/>
      <c r="E197" s="202"/>
      <c r="F197" s="202"/>
      <c r="G197" s="116"/>
      <c r="H197" s="117"/>
      <c r="I197" s="118"/>
      <c r="J197" s="118"/>
    </row>
    <row r="198" spans="1:10" ht="18.75" x14ac:dyDescent="0.3">
      <c r="A198" s="124"/>
      <c r="B198" s="125"/>
      <c r="C198" s="124"/>
      <c r="D198" s="124"/>
      <c r="E198" s="205"/>
      <c r="F198" s="205"/>
      <c r="G198" s="126"/>
      <c r="H198" s="127"/>
      <c r="I198" s="128"/>
      <c r="J198" s="128"/>
    </row>
    <row r="199" spans="1:10" ht="18.75" x14ac:dyDescent="0.3">
      <c r="A199" s="119"/>
      <c r="B199" s="119"/>
      <c r="C199" s="119"/>
      <c r="D199" s="119"/>
      <c r="E199" s="119"/>
      <c r="F199" s="120"/>
      <c r="G199" s="119"/>
      <c r="H199" s="120"/>
      <c r="I199" s="119"/>
      <c r="J199" s="120"/>
    </row>
    <row r="200" spans="1:10" ht="18.75" x14ac:dyDescent="0.3">
      <c r="A200" s="119"/>
      <c r="B200" s="119"/>
      <c r="C200" s="119"/>
      <c r="D200" s="119"/>
      <c r="E200" s="119"/>
      <c r="F200" s="120"/>
      <c r="G200" s="119"/>
      <c r="H200" s="203"/>
      <c r="I200" s="203"/>
      <c r="J200" s="120"/>
    </row>
    <row r="201" spans="1:10" ht="18.75" x14ac:dyDescent="0.3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</row>
    <row r="202" spans="1:10" ht="18.75" x14ac:dyDescent="0.3">
      <c r="A202" s="121"/>
      <c r="B202" s="122"/>
      <c r="C202" s="121"/>
      <c r="D202" s="121"/>
      <c r="E202" s="204"/>
      <c r="F202" s="204"/>
      <c r="G202" s="123"/>
      <c r="H202" s="122"/>
      <c r="I202" s="122"/>
      <c r="J202" s="122"/>
    </row>
    <row r="203" spans="1:10" ht="18.75" x14ac:dyDescent="0.3">
      <c r="A203" s="109"/>
      <c r="B203" s="110"/>
      <c r="C203" s="109"/>
      <c r="D203" s="109"/>
      <c r="E203" s="201"/>
      <c r="F203" s="201"/>
      <c r="G203" s="111"/>
      <c r="H203" s="112"/>
      <c r="I203" s="113"/>
      <c r="J203" s="113"/>
    </row>
    <row r="204" spans="1:10" ht="18.75" x14ac:dyDescent="0.3">
      <c r="A204" s="114"/>
      <c r="B204" s="115"/>
      <c r="C204" s="114"/>
      <c r="D204" s="114"/>
      <c r="E204" s="202"/>
      <c r="F204" s="202"/>
      <c r="G204" s="116"/>
      <c r="H204" s="117"/>
      <c r="I204" s="118"/>
      <c r="J204" s="118"/>
    </row>
    <row r="205" spans="1:10" ht="18.75" x14ac:dyDescent="0.3">
      <c r="A205" s="114"/>
      <c r="B205" s="115"/>
      <c r="C205" s="114"/>
      <c r="D205" s="114"/>
      <c r="E205" s="202"/>
      <c r="F205" s="202"/>
      <c r="G205" s="116"/>
      <c r="H205" s="117"/>
      <c r="I205" s="118"/>
      <c r="J205" s="118"/>
    </row>
    <row r="206" spans="1:10" ht="18.75" x14ac:dyDescent="0.3">
      <c r="A206" s="124"/>
      <c r="B206" s="125"/>
      <c r="C206" s="124"/>
      <c r="D206" s="124"/>
      <c r="E206" s="205"/>
      <c r="F206" s="205"/>
      <c r="G206" s="126"/>
      <c r="H206" s="127"/>
      <c r="I206" s="128"/>
      <c r="J206" s="128"/>
    </row>
    <row r="207" spans="1:10" ht="18.75" x14ac:dyDescent="0.3">
      <c r="A207" s="119"/>
      <c r="B207" s="119"/>
      <c r="C207" s="119"/>
      <c r="D207" s="119"/>
      <c r="E207" s="119"/>
      <c r="F207" s="120"/>
      <c r="G207" s="119"/>
      <c r="H207" s="120"/>
      <c r="I207" s="119"/>
      <c r="J207" s="120"/>
    </row>
    <row r="208" spans="1:10" ht="18.75" x14ac:dyDescent="0.3">
      <c r="A208" s="119"/>
      <c r="B208" s="119"/>
      <c r="C208" s="119"/>
      <c r="D208" s="119"/>
      <c r="E208" s="119"/>
      <c r="F208" s="120"/>
      <c r="G208" s="119"/>
      <c r="H208" s="203"/>
      <c r="I208" s="203"/>
      <c r="J208" s="120"/>
    </row>
    <row r="209" spans="1:10" ht="18.75" x14ac:dyDescent="0.3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</row>
    <row r="210" spans="1:10" ht="18.75" x14ac:dyDescent="0.3">
      <c r="A210" s="121"/>
      <c r="B210" s="122"/>
      <c r="C210" s="121"/>
      <c r="D210" s="121"/>
      <c r="E210" s="204"/>
      <c r="F210" s="204"/>
      <c r="G210" s="123"/>
      <c r="H210" s="122"/>
      <c r="I210" s="122"/>
      <c r="J210" s="122"/>
    </row>
    <row r="211" spans="1:10" ht="18.75" x14ac:dyDescent="0.3">
      <c r="A211" s="109"/>
      <c r="B211" s="110"/>
      <c r="C211" s="109"/>
      <c r="D211" s="109"/>
      <c r="E211" s="201"/>
      <c r="F211" s="201"/>
      <c r="G211" s="111"/>
      <c r="H211" s="112"/>
      <c r="I211" s="113"/>
      <c r="J211" s="113"/>
    </row>
    <row r="212" spans="1:10" ht="18.75" x14ac:dyDescent="0.3">
      <c r="A212" s="114"/>
      <c r="B212" s="115"/>
      <c r="C212" s="114"/>
      <c r="D212" s="114"/>
      <c r="E212" s="202"/>
      <c r="F212" s="202"/>
      <c r="G212" s="116"/>
      <c r="H212" s="117"/>
      <c r="I212" s="118"/>
      <c r="J212" s="118"/>
    </row>
    <row r="213" spans="1:10" ht="18.75" x14ac:dyDescent="0.3">
      <c r="A213" s="114"/>
      <c r="B213" s="115"/>
      <c r="C213" s="114"/>
      <c r="D213" s="114"/>
      <c r="E213" s="202"/>
      <c r="F213" s="202"/>
      <c r="G213" s="116"/>
      <c r="H213" s="117"/>
      <c r="I213" s="118"/>
      <c r="J213" s="118"/>
    </row>
    <row r="214" spans="1:10" ht="18.75" x14ac:dyDescent="0.3">
      <c r="A214" s="124"/>
      <c r="B214" s="125"/>
      <c r="C214" s="124"/>
      <c r="D214" s="124"/>
      <c r="E214" s="205"/>
      <c r="F214" s="205"/>
      <c r="G214" s="126"/>
      <c r="H214" s="127"/>
      <c r="I214" s="128"/>
      <c r="J214" s="128"/>
    </row>
    <row r="215" spans="1:10" ht="18.75" x14ac:dyDescent="0.3">
      <c r="A215" s="119"/>
      <c r="B215" s="119"/>
      <c r="C215" s="119"/>
      <c r="D215" s="119"/>
      <c r="E215" s="119"/>
      <c r="F215" s="120"/>
      <c r="G215" s="119"/>
      <c r="H215" s="120"/>
      <c r="I215" s="119"/>
      <c r="J215" s="120"/>
    </row>
    <row r="216" spans="1:10" ht="18.75" x14ac:dyDescent="0.3">
      <c r="A216" s="119"/>
      <c r="B216" s="119"/>
      <c r="C216" s="119"/>
      <c r="D216" s="119"/>
      <c r="E216" s="119"/>
      <c r="F216" s="120"/>
      <c r="G216" s="119"/>
      <c r="H216" s="203"/>
      <c r="I216" s="203"/>
      <c r="J216" s="120"/>
    </row>
    <row r="217" spans="1:10" ht="18.75" x14ac:dyDescent="0.3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</row>
    <row r="218" spans="1:10" ht="18.75" x14ac:dyDescent="0.3">
      <c r="A218" s="121"/>
      <c r="B218" s="122"/>
      <c r="C218" s="121"/>
      <c r="D218" s="121"/>
      <c r="E218" s="204"/>
      <c r="F218" s="204"/>
      <c r="G218" s="123"/>
      <c r="H218" s="122"/>
      <c r="I218" s="122"/>
      <c r="J218" s="122"/>
    </row>
    <row r="219" spans="1:10" ht="18.75" x14ac:dyDescent="0.3">
      <c r="A219" s="109"/>
      <c r="B219" s="110"/>
      <c r="C219" s="109"/>
      <c r="D219" s="109"/>
      <c r="E219" s="201"/>
      <c r="F219" s="201"/>
      <c r="G219" s="111"/>
      <c r="H219" s="112"/>
      <c r="I219" s="113"/>
      <c r="J219" s="113"/>
    </row>
    <row r="220" spans="1:10" ht="18.75" x14ac:dyDescent="0.3">
      <c r="A220" s="114"/>
      <c r="B220" s="115"/>
      <c r="C220" s="114"/>
      <c r="D220" s="114"/>
      <c r="E220" s="202"/>
      <c r="F220" s="202"/>
      <c r="G220" s="116"/>
      <c r="H220" s="117"/>
      <c r="I220" s="118"/>
      <c r="J220" s="118"/>
    </row>
    <row r="221" spans="1:10" ht="18.75" x14ac:dyDescent="0.3">
      <c r="A221" s="114"/>
      <c r="B221" s="115"/>
      <c r="C221" s="114"/>
      <c r="D221" s="114"/>
      <c r="E221" s="202"/>
      <c r="F221" s="202"/>
      <c r="G221" s="116"/>
      <c r="H221" s="117"/>
      <c r="I221" s="118"/>
      <c r="J221" s="118"/>
    </row>
    <row r="222" spans="1:10" ht="28.5" customHeight="1" x14ac:dyDescent="0.3">
      <c r="A222" s="124"/>
      <c r="B222" s="125"/>
      <c r="C222" s="124"/>
      <c r="D222" s="124"/>
      <c r="E222" s="205"/>
      <c r="F222" s="205"/>
      <c r="G222" s="126"/>
      <c r="H222" s="127"/>
      <c r="I222" s="128"/>
      <c r="J222" s="128"/>
    </row>
    <row r="223" spans="1:10" ht="18.75" x14ac:dyDescent="0.3">
      <c r="A223" s="119"/>
      <c r="B223" s="119"/>
      <c r="C223" s="119"/>
      <c r="D223" s="119"/>
      <c r="E223" s="119"/>
      <c r="F223" s="120"/>
      <c r="G223" s="119"/>
      <c r="H223" s="120"/>
      <c r="I223" s="119"/>
      <c r="J223" s="120"/>
    </row>
    <row r="224" spans="1:10" ht="18.75" x14ac:dyDescent="0.3">
      <c r="A224" s="119"/>
      <c r="B224" s="119"/>
      <c r="C224" s="119"/>
      <c r="D224" s="119"/>
      <c r="E224" s="119"/>
      <c r="F224" s="120"/>
      <c r="G224" s="119"/>
      <c r="H224" s="203"/>
      <c r="I224" s="203"/>
      <c r="J224" s="120"/>
    </row>
    <row r="225" spans="1:10" ht="18.75" x14ac:dyDescent="0.3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</row>
    <row r="226" spans="1:10" ht="18.75" x14ac:dyDescent="0.3">
      <c r="A226" s="121"/>
      <c r="B226" s="122"/>
      <c r="C226" s="121"/>
      <c r="D226" s="121"/>
      <c r="E226" s="204"/>
      <c r="F226" s="204"/>
      <c r="G226" s="123"/>
      <c r="H226" s="122"/>
      <c r="I226" s="122"/>
      <c r="J226" s="122"/>
    </row>
    <row r="227" spans="1:10" ht="18.75" x14ac:dyDescent="0.3">
      <c r="A227" s="109"/>
      <c r="B227" s="110"/>
      <c r="C227" s="109"/>
      <c r="D227" s="109"/>
      <c r="E227" s="201"/>
      <c r="F227" s="201"/>
      <c r="G227" s="111"/>
      <c r="H227" s="112"/>
      <c r="I227" s="113"/>
      <c r="J227" s="113"/>
    </row>
    <row r="228" spans="1:10" ht="37.5" customHeight="1" x14ac:dyDescent="0.3">
      <c r="A228" s="114"/>
      <c r="B228" s="115"/>
      <c r="C228" s="114"/>
      <c r="D228" s="114"/>
      <c r="E228" s="202"/>
      <c r="F228" s="202"/>
      <c r="G228" s="116"/>
      <c r="H228" s="117"/>
      <c r="I228" s="118"/>
      <c r="J228" s="118"/>
    </row>
    <row r="229" spans="1:10" ht="18.75" x14ac:dyDescent="0.3">
      <c r="A229" s="124"/>
      <c r="B229" s="125"/>
      <c r="C229" s="124"/>
      <c r="D229" s="124"/>
      <c r="E229" s="205"/>
      <c r="F229" s="205"/>
      <c r="G229" s="126"/>
      <c r="H229" s="127"/>
      <c r="I229" s="128"/>
      <c r="J229" s="128"/>
    </row>
    <row r="230" spans="1:10" ht="18.75" x14ac:dyDescent="0.3">
      <c r="A230" s="119"/>
      <c r="B230" s="119"/>
      <c r="C230" s="119"/>
      <c r="D230" s="119"/>
      <c r="E230" s="119"/>
      <c r="F230" s="120"/>
      <c r="G230" s="119"/>
      <c r="H230" s="120"/>
      <c r="I230" s="119"/>
      <c r="J230" s="120"/>
    </row>
    <row r="231" spans="1:10" ht="18.75" x14ac:dyDescent="0.3">
      <c r="A231" s="119"/>
      <c r="B231" s="119"/>
      <c r="C231" s="119"/>
      <c r="D231" s="119"/>
      <c r="E231" s="119"/>
      <c r="F231" s="120"/>
      <c r="G231" s="119"/>
      <c r="H231" s="203"/>
      <c r="I231" s="203"/>
      <c r="J231" s="120"/>
    </row>
    <row r="232" spans="1:10" ht="18.75" x14ac:dyDescent="0.3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</row>
    <row r="233" spans="1:10" ht="18.75" x14ac:dyDescent="0.3">
      <c r="A233" s="121"/>
      <c r="B233" s="122"/>
      <c r="C233" s="121"/>
      <c r="D233" s="121"/>
      <c r="E233" s="204"/>
      <c r="F233" s="204"/>
      <c r="G233" s="123"/>
      <c r="H233" s="122"/>
      <c r="I233" s="122"/>
      <c r="J233" s="122"/>
    </row>
    <row r="234" spans="1:10" ht="18.75" x14ac:dyDescent="0.3">
      <c r="A234" s="109"/>
      <c r="B234" s="110"/>
      <c r="C234" s="109"/>
      <c r="D234" s="109"/>
      <c r="E234" s="201"/>
      <c r="F234" s="201"/>
      <c r="G234" s="111"/>
      <c r="H234" s="112"/>
      <c r="I234" s="113"/>
      <c r="J234" s="113"/>
    </row>
    <row r="235" spans="1:10" ht="18.75" x14ac:dyDescent="0.3">
      <c r="A235" s="114"/>
      <c r="B235" s="115"/>
      <c r="C235" s="114"/>
      <c r="D235" s="114"/>
      <c r="E235" s="202"/>
      <c r="F235" s="202"/>
      <c r="G235" s="116"/>
      <c r="H235" s="117"/>
      <c r="I235" s="118"/>
      <c r="J235" s="118"/>
    </row>
    <row r="236" spans="1:10" ht="18.75" x14ac:dyDescent="0.3">
      <c r="A236" s="119"/>
      <c r="B236" s="119"/>
      <c r="C236" s="119"/>
      <c r="D236" s="119"/>
      <c r="E236" s="119"/>
      <c r="F236" s="120"/>
      <c r="G236" s="119"/>
      <c r="H236" s="120"/>
      <c r="I236" s="119"/>
      <c r="J236" s="120"/>
    </row>
    <row r="237" spans="1:10" ht="18.75" x14ac:dyDescent="0.3">
      <c r="A237" s="119"/>
      <c r="B237" s="119"/>
      <c r="C237" s="119"/>
      <c r="D237" s="119"/>
      <c r="E237" s="119"/>
      <c r="F237" s="120"/>
      <c r="G237" s="119"/>
      <c r="H237" s="203"/>
      <c r="I237" s="203"/>
      <c r="J237" s="120"/>
    </row>
    <row r="238" spans="1:10" ht="18.75" x14ac:dyDescent="0.3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</row>
    <row r="239" spans="1:10" ht="18.75" x14ac:dyDescent="0.3">
      <c r="A239" s="121"/>
      <c r="B239" s="122"/>
      <c r="C239" s="121"/>
      <c r="D239" s="121"/>
      <c r="E239" s="204"/>
      <c r="F239" s="204"/>
      <c r="G239" s="123"/>
      <c r="H239" s="122"/>
      <c r="I239" s="122"/>
      <c r="J239" s="122"/>
    </row>
    <row r="240" spans="1:10" ht="18.75" x14ac:dyDescent="0.3">
      <c r="A240" s="109"/>
      <c r="B240" s="110"/>
      <c r="C240" s="109"/>
      <c r="D240" s="109"/>
      <c r="E240" s="201"/>
      <c r="F240" s="201"/>
      <c r="G240" s="111"/>
      <c r="H240" s="112"/>
      <c r="I240" s="113"/>
      <c r="J240" s="113"/>
    </row>
    <row r="241" spans="1:10" ht="18.75" x14ac:dyDescent="0.3">
      <c r="A241" s="114"/>
      <c r="B241" s="115"/>
      <c r="C241" s="114"/>
      <c r="D241" s="114"/>
      <c r="E241" s="202"/>
      <c r="F241" s="202"/>
      <c r="G241" s="116"/>
      <c r="H241" s="117"/>
      <c r="I241" s="118"/>
      <c r="J241" s="118"/>
    </row>
    <row r="242" spans="1:10" ht="26.25" customHeight="1" x14ac:dyDescent="0.3">
      <c r="A242" s="124"/>
      <c r="B242" s="125"/>
      <c r="C242" s="124"/>
      <c r="D242" s="124"/>
      <c r="E242" s="205"/>
      <c r="F242" s="205"/>
      <c r="G242" s="126"/>
      <c r="H242" s="127"/>
      <c r="I242" s="128"/>
      <c r="J242" s="128"/>
    </row>
    <row r="243" spans="1:10" ht="18.75" x14ac:dyDescent="0.3">
      <c r="A243" s="119"/>
      <c r="B243" s="119"/>
      <c r="C243" s="119"/>
      <c r="D243" s="119"/>
      <c r="E243" s="119"/>
      <c r="F243" s="120"/>
      <c r="G243" s="119"/>
      <c r="H243" s="120"/>
      <c r="I243" s="119"/>
      <c r="J243" s="120"/>
    </row>
    <row r="244" spans="1:10" ht="18.75" x14ac:dyDescent="0.3">
      <c r="A244" s="119"/>
      <c r="B244" s="119"/>
      <c r="C244" s="119"/>
      <c r="D244" s="119"/>
      <c r="E244" s="119"/>
      <c r="F244" s="120"/>
      <c r="G244" s="119"/>
      <c r="H244" s="203"/>
      <c r="I244" s="203"/>
      <c r="J244" s="120"/>
    </row>
    <row r="245" spans="1:10" ht="18.75" x14ac:dyDescent="0.3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</row>
    <row r="246" spans="1:10" ht="18.75" x14ac:dyDescent="0.3">
      <c r="A246" s="121"/>
      <c r="B246" s="122"/>
      <c r="C246" s="121"/>
      <c r="D246" s="121"/>
      <c r="E246" s="204"/>
      <c r="F246" s="204"/>
      <c r="G246" s="123"/>
      <c r="H246" s="122"/>
      <c r="I246" s="122"/>
      <c r="J246" s="122"/>
    </row>
    <row r="247" spans="1:10" ht="18.75" x14ac:dyDescent="0.3">
      <c r="A247" s="109"/>
      <c r="B247" s="110"/>
      <c r="C247" s="109"/>
      <c r="D247" s="109"/>
      <c r="E247" s="201"/>
      <c r="F247" s="201"/>
      <c r="G247" s="111"/>
      <c r="H247" s="112"/>
      <c r="I247" s="113"/>
      <c r="J247" s="113"/>
    </row>
    <row r="248" spans="1:10" ht="18.75" x14ac:dyDescent="0.3">
      <c r="A248" s="114"/>
      <c r="B248" s="115"/>
      <c r="C248" s="114"/>
      <c r="D248" s="114"/>
      <c r="E248" s="202"/>
      <c r="F248" s="202"/>
      <c r="G248" s="116"/>
      <c r="H248" s="117"/>
      <c r="I248" s="118"/>
      <c r="J248" s="118"/>
    </row>
    <row r="249" spans="1:10" ht="28.5" customHeight="1" x14ac:dyDescent="0.3">
      <c r="A249" s="124"/>
      <c r="B249" s="125"/>
      <c r="C249" s="124"/>
      <c r="D249" s="124"/>
      <c r="E249" s="205"/>
      <c r="F249" s="205"/>
      <c r="G249" s="126"/>
      <c r="H249" s="127"/>
      <c r="I249" s="128"/>
      <c r="J249" s="128"/>
    </row>
    <row r="250" spans="1:10" ht="18.75" x14ac:dyDescent="0.3">
      <c r="A250" s="119"/>
      <c r="B250" s="119"/>
      <c r="C250" s="119"/>
      <c r="D250" s="119"/>
      <c r="E250" s="119"/>
      <c r="F250" s="120"/>
      <c r="G250" s="119"/>
      <c r="H250" s="120"/>
      <c r="I250" s="119"/>
      <c r="J250" s="120"/>
    </row>
    <row r="251" spans="1:10" ht="18.75" x14ac:dyDescent="0.3">
      <c r="A251" s="119"/>
      <c r="B251" s="119"/>
      <c r="C251" s="119"/>
      <c r="D251" s="119"/>
      <c r="E251" s="119"/>
      <c r="F251" s="120"/>
      <c r="G251" s="119"/>
      <c r="H251" s="203"/>
      <c r="I251" s="203"/>
      <c r="J251" s="120"/>
    </row>
    <row r="252" spans="1:10" ht="18.75" x14ac:dyDescent="0.3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</row>
    <row r="253" spans="1:10" ht="28.15" customHeight="1" x14ac:dyDescent="0.3">
      <c r="A253" s="121"/>
      <c r="B253" s="122"/>
      <c r="C253" s="121"/>
      <c r="D253" s="121"/>
      <c r="E253" s="204"/>
      <c r="F253" s="204"/>
      <c r="G253" s="123"/>
      <c r="H253" s="122"/>
      <c r="I253" s="122"/>
      <c r="J253" s="122"/>
    </row>
    <row r="254" spans="1:10" ht="28.15" customHeight="1" x14ac:dyDescent="0.3">
      <c r="A254" s="109"/>
      <c r="B254" s="110"/>
      <c r="C254" s="109"/>
      <c r="D254" s="109"/>
      <c r="E254" s="201"/>
      <c r="F254" s="201"/>
      <c r="G254" s="111"/>
      <c r="H254" s="112"/>
      <c r="I254" s="113"/>
      <c r="J254" s="113"/>
    </row>
    <row r="255" spans="1:10" ht="28.15" customHeight="1" x14ac:dyDescent="0.3">
      <c r="A255" s="114"/>
      <c r="B255" s="115"/>
      <c r="C255" s="114"/>
      <c r="D255" s="114"/>
      <c r="E255" s="202"/>
      <c r="F255" s="202"/>
      <c r="G255" s="116"/>
      <c r="H255" s="117"/>
      <c r="I255" s="118"/>
      <c r="J255" s="118"/>
    </row>
    <row r="256" spans="1:10" ht="28.15" customHeight="1" x14ac:dyDescent="0.3">
      <c r="A256" s="124"/>
      <c r="B256" s="125"/>
      <c r="C256" s="124"/>
      <c r="D256" s="124"/>
      <c r="E256" s="205"/>
      <c r="F256" s="205"/>
      <c r="G256" s="126"/>
      <c r="H256" s="127"/>
      <c r="I256" s="128"/>
      <c r="J256" s="128"/>
    </row>
    <row r="257" spans="1:10" ht="28.15" customHeight="1" x14ac:dyDescent="0.3">
      <c r="A257" s="119"/>
      <c r="B257" s="119"/>
      <c r="C257" s="119"/>
      <c r="D257" s="119"/>
      <c r="E257" s="119"/>
      <c r="F257" s="120"/>
      <c r="G257" s="119"/>
      <c r="H257" s="120"/>
      <c r="I257" s="119"/>
      <c r="J257" s="120"/>
    </row>
    <row r="258" spans="1:10" ht="28.15" customHeight="1" x14ac:dyDescent="0.3">
      <c r="A258" s="119"/>
      <c r="B258" s="119"/>
      <c r="C258" s="119"/>
      <c r="D258" s="119"/>
      <c r="E258" s="119"/>
      <c r="F258" s="120"/>
      <c r="G258" s="119"/>
      <c r="H258" s="203"/>
      <c r="I258" s="203"/>
      <c r="J258" s="120"/>
    </row>
    <row r="259" spans="1:10" ht="28.15" customHeight="1" x14ac:dyDescent="0.3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</row>
    <row r="260" spans="1:10" ht="28.15" customHeight="1" x14ac:dyDescent="0.3">
      <c r="A260" s="121"/>
      <c r="B260" s="122"/>
      <c r="C260" s="121"/>
      <c r="D260" s="121"/>
      <c r="E260" s="204"/>
      <c r="F260" s="204"/>
      <c r="G260" s="123"/>
      <c r="H260" s="122"/>
      <c r="I260" s="122"/>
      <c r="J260" s="122"/>
    </row>
    <row r="261" spans="1:10" ht="28.15" customHeight="1" x14ac:dyDescent="0.3">
      <c r="A261" s="109"/>
      <c r="B261" s="110"/>
      <c r="C261" s="109"/>
      <c r="D261" s="109"/>
      <c r="E261" s="201"/>
      <c r="F261" s="201"/>
      <c r="G261" s="111"/>
      <c r="H261" s="112"/>
      <c r="I261" s="113"/>
      <c r="J261" s="113"/>
    </row>
    <row r="262" spans="1:10" ht="28.15" customHeight="1" x14ac:dyDescent="0.3">
      <c r="A262" s="114"/>
      <c r="B262" s="115"/>
      <c r="C262" s="114"/>
      <c r="D262" s="114"/>
      <c r="E262" s="202"/>
      <c r="F262" s="202"/>
      <c r="G262" s="116"/>
      <c r="H262" s="117"/>
      <c r="I262" s="118"/>
      <c r="J262" s="118"/>
    </row>
    <row r="263" spans="1:10" ht="28.15" customHeight="1" x14ac:dyDescent="0.3">
      <c r="A263" s="119"/>
      <c r="B263" s="119"/>
      <c r="C263" s="119"/>
      <c r="D263" s="119"/>
      <c r="E263" s="119"/>
      <c r="F263" s="120"/>
      <c r="G263" s="119"/>
      <c r="H263" s="120"/>
      <c r="I263" s="119"/>
      <c r="J263" s="120"/>
    </row>
    <row r="264" spans="1:10" ht="28.15" customHeight="1" x14ac:dyDescent="0.3">
      <c r="A264" s="119"/>
      <c r="B264" s="119"/>
      <c r="C264" s="119"/>
      <c r="D264" s="119"/>
      <c r="E264" s="119"/>
      <c r="F264" s="120"/>
      <c r="G264" s="119"/>
      <c r="H264" s="203"/>
      <c r="I264" s="203"/>
      <c r="J264" s="120"/>
    </row>
    <row r="265" spans="1:10" ht="28.15" customHeight="1" x14ac:dyDescent="0.3">
      <c r="B265" s="47"/>
      <c r="C265" s="129"/>
      <c r="D265" s="130"/>
      <c r="E265" s="44"/>
      <c r="F265" s="50"/>
      <c r="G265" s="131"/>
      <c r="H265" s="44"/>
      <c r="I265" s="44"/>
      <c r="J265" s="44"/>
    </row>
  </sheetData>
  <sheetProtection selectLockedCells="1" selectUnlockedCells="1"/>
  <mergeCells count="203">
    <mergeCell ref="E262:F262"/>
    <mergeCell ref="H264:I264"/>
    <mergeCell ref="E254:F254"/>
    <mergeCell ref="E255:F255"/>
    <mergeCell ref="E256:F256"/>
    <mergeCell ref="H258:I258"/>
    <mergeCell ref="E260:F260"/>
    <mergeCell ref="E261:F261"/>
    <mergeCell ref="E246:F246"/>
    <mergeCell ref="E247:F247"/>
    <mergeCell ref="E248:F248"/>
    <mergeCell ref="E249:F249"/>
    <mergeCell ref="H251:I251"/>
    <mergeCell ref="E253:F253"/>
    <mergeCell ref="H237:I237"/>
    <mergeCell ref="E239:F239"/>
    <mergeCell ref="E240:F240"/>
    <mergeCell ref="E241:F241"/>
    <mergeCell ref="E242:F242"/>
    <mergeCell ref="H244:I244"/>
    <mergeCell ref="E228:F228"/>
    <mergeCell ref="E229:F229"/>
    <mergeCell ref="H231:I231"/>
    <mergeCell ref="E233:F233"/>
    <mergeCell ref="E234:F234"/>
    <mergeCell ref="E235:F235"/>
    <mergeCell ref="E220:F220"/>
    <mergeCell ref="E221:F221"/>
    <mergeCell ref="E222:F222"/>
    <mergeCell ref="H224:I224"/>
    <mergeCell ref="E226:F226"/>
    <mergeCell ref="E227:F227"/>
    <mergeCell ref="E212:F212"/>
    <mergeCell ref="E213:F213"/>
    <mergeCell ref="E214:F214"/>
    <mergeCell ref="H216:I216"/>
    <mergeCell ref="E218:F218"/>
    <mergeCell ref="E219:F219"/>
    <mergeCell ref="E204:F204"/>
    <mergeCell ref="E205:F205"/>
    <mergeCell ref="E206:F206"/>
    <mergeCell ref="H208:I208"/>
    <mergeCell ref="E210:F210"/>
    <mergeCell ref="E211:F211"/>
    <mergeCell ref="E196:F196"/>
    <mergeCell ref="E197:F197"/>
    <mergeCell ref="E198:F198"/>
    <mergeCell ref="H200:I200"/>
    <mergeCell ref="E202:F202"/>
    <mergeCell ref="E203:F203"/>
    <mergeCell ref="E188:F188"/>
    <mergeCell ref="E189:F189"/>
    <mergeCell ref="E190:F190"/>
    <mergeCell ref="H192:I192"/>
    <mergeCell ref="E194:F194"/>
    <mergeCell ref="E195:F195"/>
    <mergeCell ref="H181:I181"/>
    <mergeCell ref="E183:F183"/>
    <mergeCell ref="E184:F184"/>
    <mergeCell ref="E185:F185"/>
    <mergeCell ref="E186:F186"/>
    <mergeCell ref="E187:F187"/>
    <mergeCell ref="E174:F174"/>
    <mergeCell ref="E175:F175"/>
    <mergeCell ref="E176:F176"/>
    <mergeCell ref="E177:F177"/>
    <mergeCell ref="E178:F178"/>
    <mergeCell ref="E179:F179"/>
    <mergeCell ref="E166:F166"/>
    <mergeCell ref="E167:F167"/>
    <mergeCell ref="E168:F168"/>
    <mergeCell ref="H170:I170"/>
    <mergeCell ref="E172:F172"/>
    <mergeCell ref="E173:F173"/>
    <mergeCell ref="H159:I159"/>
    <mergeCell ref="E161:F161"/>
    <mergeCell ref="E162:F162"/>
    <mergeCell ref="E163:F163"/>
    <mergeCell ref="E164:F164"/>
    <mergeCell ref="E165:F165"/>
    <mergeCell ref="E152:F152"/>
    <mergeCell ref="E153:F153"/>
    <mergeCell ref="E154:F154"/>
    <mergeCell ref="E155:F155"/>
    <mergeCell ref="E156:F156"/>
    <mergeCell ref="E157:F157"/>
    <mergeCell ref="E144:F144"/>
    <mergeCell ref="E145:F145"/>
    <mergeCell ref="E146:F146"/>
    <mergeCell ref="E147:F147"/>
    <mergeCell ref="H149:I149"/>
    <mergeCell ref="E151:F151"/>
    <mergeCell ref="E136:F136"/>
    <mergeCell ref="H138:I138"/>
    <mergeCell ref="E140:F140"/>
    <mergeCell ref="E141:F141"/>
    <mergeCell ref="E142:F142"/>
    <mergeCell ref="E143:F143"/>
    <mergeCell ref="E130:F130"/>
    <mergeCell ref="E131:F131"/>
    <mergeCell ref="E132:F132"/>
    <mergeCell ref="E133:F133"/>
    <mergeCell ref="E134:F134"/>
    <mergeCell ref="E135:F135"/>
    <mergeCell ref="E122:F122"/>
    <mergeCell ref="E123:F123"/>
    <mergeCell ref="E124:F124"/>
    <mergeCell ref="E125:F125"/>
    <mergeCell ref="E126:F126"/>
    <mergeCell ref="H128:I128"/>
    <mergeCell ref="E114:F114"/>
    <mergeCell ref="E115:F115"/>
    <mergeCell ref="E116:F116"/>
    <mergeCell ref="E117:F117"/>
    <mergeCell ref="H119:I119"/>
    <mergeCell ref="E121:F121"/>
    <mergeCell ref="H105:I105"/>
    <mergeCell ref="E107:F107"/>
    <mergeCell ref="E108:F108"/>
    <mergeCell ref="E109:F109"/>
    <mergeCell ref="H111:I111"/>
    <mergeCell ref="E113:F113"/>
    <mergeCell ref="E96:F96"/>
    <mergeCell ref="E97:F97"/>
    <mergeCell ref="H99:I99"/>
    <mergeCell ref="E101:F101"/>
    <mergeCell ref="E102:F102"/>
    <mergeCell ref="E103:F103"/>
    <mergeCell ref="H89:I89"/>
    <mergeCell ref="E91:F91"/>
    <mergeCell ref="E92:F92"/>
    <mergeCell ref="E93:F93"/>
    <mergeCell ref="E94:F94"/>
    <mergeCell ref="E95:F95"/>
    <mergeCell ref="E82:F82"/>
    <mergeCell ref="E83:F83"/>
    <mergeCell ref="E84:F84"/>
    <mergeCell ref="E85:F85"/>
    <mergeCell ref="E86:F86"/>
    <mergeCell ref="E87:F87"/>
    <mergeCell ref="E74:F74"/>
    <mergeCell ref="E75:F75"/>
    <mergeCell ref="E76:F76"/>
    <mergeCell ref="E77:F77"/>
    <mergeCell ref="E78:F78"/>
    <mergeCell ref="H80:I80"/>
    <mergeCell ref="E66:F66"/>
    <mergeCell ref="E67:F67"/>
    <mergeCell ref="H69:I69"/>
    <mergeCell ref="E71:F71"/>
    <mergeCell ref="E72:F72"/>
    <mergeCell ref="E73:F73"/>
    <mergeCell ref="E62:F62"/>
    <mergeCell ref="E63:F63"/>
    <mergeCell ref="E64:F64"/>
    <mergeCell ref="E65:F65"/>
    <mergeCell ref="H51:I51"/>
    <mergeCell ref="E53:F53"/>
    <mergeCell ref="E54:F54"/>
    <mergeCell ref="E55:F55"/>
    <mergeCell ref="E56:F56"/>
    <mergeCell ref="H58:I58"/>
    <mergeCell ref="E49:F49"/>
    <mergeCell ref="E34:F34"/>
    <mergeCell ref="E35:F35"/>
    <mergeCell ref="E36:F36"/>
    <mergeCell ref="H38:I38"/>
    <mergeCell ref="E40:F40"/>
    <mergeCell ref="E41:F41"/>
    <mergeCell ref="E60:F60"/>
    <mergeCell ref="E61:F61"/>
    <mergeCell ref="E28:F28"/>
    <mergeCell ref="E29:F29"/>
    <mergeCell ref="E30:F30"/>
    <mergeCell ref="H32:I32"/>
    <mergeCell ref="E42:F42"/>
    <mergeCell ref="E43:F43"/>
    <mergeCell ref="H45:I45"/>
    <mergeCell ref="E47:F47"/>
    <mergeCell ref="E48:F48"/>
    <mergeCell ref="E10:F10"/>
    <mergeCell ref="E11:F11"/>
    <mergeCell ref="E12:F12"/>
    <mergeCell ref="A23:C23"/>
    <mergeCell ref="F23:G23"/>
    <mergeCell ref="H23:J23"/>
    <mergeCell ref="B1:G1"/>
    <mergeCell ref="A2:C2"/>
    <mergeCell ref="A3:D3"/>
    <mergeCell ref="A4:C4"/>
    <mergeCell ref="A9:J9"/>
    <mergeCell ref="E13:F13"/>
    <mergeCell ref="H15:I15"/>
    <mergeCell ref="A17:K17"/>
    <mergeCell ref="A19:C19"/>
    <mergeCell ref="F19:G19"/>
    <mergeCell ref="H19:J19"/>
    <mergeCell ref="A20:C20"/>
    <mergeCell ref="F20:G20"/>
    <mergeCell ref="H20:J20"/>
    <mergeCell ref="A21:C21"/>
    <mergeCell ref="F21:G21"/>
    <mergeCell ref="H21:J21"/>
  </mergeCells>
  <pageMargins left="0.511811023622047" right="0.511811023622047" top="0.78740157480314998" bottom="0.78740157480314998" header="0.31496062992126" footer="0.31496062992126"/>
  <pageSetup paperSize="9" scale="53" fitToHeight="10000" orientation="landscape" r:id="rId1"/>
  <headerFooter>
    <oddFooter>Página &amp;P de &amp;N</oddFooter>
  </headerFooter>
  <rowBreaks count="5" manualBreakCount="5">
    <brk id="45" max="9" man="1"/>
    <brk id="87" max="9" man="1"/>
    <brk id="176" max="9" man="1"/>
    <brk id="224" max="9" man="1"/>
    <brk id="2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11</vt:i4>
      </vt:variant>
    </vt:vector>
  </HeadingPairs>
  <TitlesOfParts>
    <vt:vector size="15" baseType="lpstr">
      <vt:lpstr>ORÇAMENTO FINAL</vt:lpstr>
      <vt:lpstr>CURVA ABC</vt:lpstr>
      <vt:lpstr>CRONOGRAMA</vt:lpstr>
      <vt:lpstr>COMPOSIÇÃO</vt:lpstr>
      <vt:lpstr>COMPOSIÇÃO!Area_de_impressao</vt:lpstr>
      <vt:lpstr>CRONOGRAMA!Area_de_impressao</vt:lpstr>
      <vt:lpstr>'CURVA ABC'!Area_de_impressao</vt:lpstr>
      <vt:lpstr>'ORÇAMENTO FINAL'!Area_de_impressao</vt:lpstr>
      <vt:lpstr>COMPOSIÇÃO!MEMORIA</vt:lpstr>
      <vt:lpstr>COMPOSIÇÃO!memoriacalc</vt:lpstr>
      <vt:lpstr>COMPOSIÇÃO!ORC</vt:lpstr>
      <vt:lpstr>COMPOSIÇÃO!orç</vt:lpstr>
      <vt:lpstr>COMPOSIÇÃO!Titulos_de_impressao</vt:lpstr>
      <vt:lpstr>'CURVA ABC'!Titulos_de_impressao</vt:lpstr>
      <vt:lpstr>'ORÇAMENTO FINAL'!Titulos_de_impressao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VANESSA MORAES SKIELKA SILVA</cp:lastModifiedBy>
  <cp:revision>0</cp:revision>
  <cp:lastPrinted>2021-09-27T15:03:21Z</cp:lastPrinted>
  <dcterms:created xsi:type="dcterms:W3CDTF">2021-07-05T20:11:43Z</dcterms:created>
  <dcterms:modified xsi:type="dcterms:W3CDTF">2021-11-11T12:29:22Z</dcterms:modified>
</cp:coreProperties>
</file>